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mc:AlternateContent xmlns:mc="http://schemas.openxmlformats.org/markup-compatibility/2006">
    <mc:Choice Requires="x15">
      <x15ac:absPath xmlns:x15ac="http://schemas.microsoft.com/office/spreadsheetml/2010/11/ac" url="S:\Personal Property\Ashford PP 2022\2022 Forms\"/>
    </mc:Choice>
  </mc:AlternateContent>
  <xr:revisionPtr revIDLastSave="0" documentId="13_ncr:1_{F0775627-5B18-4614-BA11-8BF475FA88F1}" xr6:coauthVersionLast="47" xr6:coauthVersionMax="47" xr10:uidLastSave="{00000000-0000-0000-0000-000000000000}"/>
  <bookViews>
    <workbookView xWindow="-120" yWindow="-120" windowWidth="29040" windowHeight="15960" tabRatio="845" activeTab="1" xr2:uid="{00000000-000D-0000-FFFF-FFFF00000000}"/>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Descriptions'!$A$1:$J$199</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Descriptions'!$A$1:$J$199</definedName>
  </definedNames>
  <calcPr calcId="191029"/>
  <customWorkbookViews>
    <customWorkbookView name="Melissa Bonin - Personal View" guid="{5DA29BE6-DF4D-4732-AF39-EA7CDD684284}" mergeInterval="0" personalView="1" maximized="1" xWindow="1" yWindow="1" windowWidth="1041" windowHeight="678" tabRatio="845" activeSheetId="8"/>
    <customWorkbookView name="Murray, Ross - Personal View" guid="{DEA6141B-D4DC-4AB1-BC43-1340DB9D888E}" mergeInterval="0" personalView="1" maximized="1" xWindow="-8" yWindow="-8" windowWidth="1936" windowHeight="1096" tabRatio="845"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H1"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K40" i="4" s="1"/>
  <c r="K42" i="4" s="1"/>
  <c r="K28" i="8" s="1"/>
  <c r="D47" i="3"/>
  <c r="K43" i="3" s="1"/>
  <c r="K24" i="8" s="1"/>
  <c r="I59" i="3"/>
  <c r="I26" i="8" s="1"/>
  <c r="D59" i="3"/>
  <c r="I21" i="8" s="1"/>
  <c r="D54" i="4"/>
  <c r="K51" i="4" s="1"/>
  <c r="I51" i="4"/>
  <c r="K52" i="4" s="1"/>
  <c r="D66" i="4"/>
  <c r="K66" i="4" s="1"/>
  <c r="K29" i="8" s="1"/>
  <c r="I47" i="3"/>
  <c r="K45" i="3" s="1"/>
  <c r="K25" i="8" s="1"/>
  <c r="D15" i="4"/>
  <c r="I15" i="4"/>
  <c r="I22" i="8" s="1"/>
  <c r="I25" i="8"/>
  <c r="K13" i="4"/>
  <c r="K22" i="8" s="1"/>
  <c r="K41" i="8" s="1"/>
  <c r="K59" i="8" s="1"/>
  <c r="K55" i="3"/>
  <c r="K21" i="8" s="1"/>
  <c r="I20" i="8"/>
  <c r="K11" i="4"/>
  <c r="K20" i="8" s="1"/>
  <c r="D28" i="4"/>
  <c r="K25" i="4" s="1"/>
  <c r="K23" i="8" s="1"/>
  <c r="I24" i="4"/>
  <c r="I27" i="8" s="1"/>
  <c r="K29" i="4"/>
  <c r="K30" i="8" s="1"/>
  <c r="I30" i="8"/>
  <c r="I31" i="8" l="1"/>
  <c r="I54" i="4"/>
  <c r="I42" i="4"/>
  <c r="I29" i="8"/>
  <c r="I28" i="8"/>
  <c r="I24" i="8"/>
  <c r="K27" i="4"/>
  <c r="K27" i="8" s="1"/>
  <c r="K57" i="3"/>
  <c r="K26" i="8" s="1"/>
  <c r="I23" i="8"/>
  <c r="K54" i="4"/>
  <c r="K31" i="8" s="1"/>
  <c r="K57" i="8" l="1"/>
  <c r="K61" i="8" s="1"/>
</calcChain>
</file>

<file path=xl/sharedStrings.xml><?xml version="1.0" encoding="utf-8"?>
<sst xmlns="http://schemas.openxmlformats.org/spreadsheetml/2006/main" count="498" uniqueCount="212">
  <si>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</si>
  <si>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</si>
  <si>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</si>
  <si>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</si>
  <si>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</si>
  <si>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</si>
  <si>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</si>
  <si>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</si>
  <si>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</si>
  <si>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</si>
  <si>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</si>
  <si>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</si>
  <si>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</si>
  <si>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</si>
  <si>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</si>
  <si>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</si>
  <si>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</si>
  <si>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</si>
  <si>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</si>
  <si>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</si>
  <si>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</si>
  <si>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</si>
  <si>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</si>
  <si>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</si>
  <si>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</si>
  <si>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</si>
  <si>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</si>
  <si>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</si>
  <si>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</si>
  <si>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</si>
  <si>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</si>
  <si>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</si>
  <si>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</si>
  <si>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</si>
  <si>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</si>
  <si>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</si>
  <si>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</si>
  <si>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</si>
  <si>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</si>
  <si>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</si>
  <si>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</si>
  <si>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</si>
  <si>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</si>
  <si>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</si>
  <si>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</si>
  <si>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</si>
  <si>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</si>
  <si>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10/1/16</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</si>
  <si>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</si>
  <si>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</si>
  <si>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</si>
  <si>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</si>
  <si>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</si>
  <si>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</si>
  <si>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</si>
  <si>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</si>
  <si>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</si>
  <si>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</si>
  <si>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</si>
  <si>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</si>
  <si>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</si>
  <si>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</si>
  <si>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</si>
  <si>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</si>
  <si>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</si>
  <si>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</si>
  <si>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</si>
  <si>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</si>
  <si>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</si>
  <si>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</si>
  <si>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</si>
  <si>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</si>
  <si>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</si>
  <si>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</si>
  <si>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</si>
  <si>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</si>
  <si>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</si>
  <si>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</si>
  <si>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</si>
  <si>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</si>
  <si>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</si>
  <si>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</si>
  <si>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</si>
  <si>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</si>
  <si>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</si>
  <si>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</si>
  <si>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</si>
  <si>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</si>
  <si>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</si>
  <si>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</si>
  <si>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</si>
  <si>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</si>
  <si>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</si>
  <si>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</si>
  <si>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</si>
  <si>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</si>
  <si>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</si>
  <si>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</si>
  <si>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</si>
  <si>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</si>
  <si>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</si>
  <si>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</si>
  <si>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</si>
  <si>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</si>
  <si>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</si>
  <si>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</si>
  <si>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</si>
  <si>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</si>
  <si>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</si>
  <si>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</si>
  <si>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</si>
  <si>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</si>
  <si>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</si>
  <si>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Yes</t>
  </si>
  <si>
    <t>/No</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</si>
  <si>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</si>
  <si>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</si>
  <si>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</si>
  <si>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</si>
  <si>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</si>
  <si>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</si>
  <si>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</si>
  <si>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</si>
  <si>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</si>
  <si>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</si>
  <si>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</si>
  <si>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</si>
  <si>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</si>
  <si>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</si>
  <si>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</si>
  <si>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</si>
  <si>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</si>
  <si>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</si>
  <si>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</si>
  <si>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</si>
  <si>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</si>
  <si>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</si>
  <si>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</si>
  <si>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</si>
  <si>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</si>
  <si>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</si>
  <si>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</si>
  <si>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</si>
  <si>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</si>
  <si>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</si>
  <si>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</si>
  <si>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</si>
  <si>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</si>
  <si>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</si>
  <si>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</si>
  <si>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</si>
  <si>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</si>
  <si>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</si>
  <si>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</si>
  <si>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</si>
  <si>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</si>
  <si>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</si>
  <si>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</si>
  <si>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</si>
  <si>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</si>
  <si>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</si>
  <si>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</si>
  <si>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</si>
  <si>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</si>
  <si>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</si>
  <si>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</si>
  <si>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</si>
  <si>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</si>
  <si>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</si>
  <si>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</si>
  <si>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</si>
  <si>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</si>
  <si>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</si>
  <si>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</si>
  <si>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</si>
  <si>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</si>
  <si>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</si>
  <si>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</si>
  <si>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</si>
  <si>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</si>
  <si>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</si>
  <si>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</si>
  <si>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</si>
  <si>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</si>
  <si>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</si>
  <si>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</si>
  <si>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</si>
  <si>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</si>
  <si>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Check here if a FERC or PURA  regulated utility ___</t>
  </si>
  <si>
    <t>10/1/21</t>
  </si>
  <si>
    <t xml:space="preserve">Assets declared 10/1/21  </t>
  </si>
  <si>
    <t>Cables, conduits, pipes, Class I Renewables etc.</t>
  </si>
  <si>
    <t>Cables, conduits, pipes, poles, towers, underground mains, wires, Class I Renewable etc.</t>
  </si>
  <si>
    <r>
      <rPr>
        <b/>
        <sz val="7"/>
        <rFont val="Arial"/>
        <family val="2"/>
      </rPr>
      <t xml:space="preserve">J </t>
    </r>
    <r>
      <rPr>
        <sz val="7"/>
        <rFont val="Arial"/>
        <family val="2"/>
      </rPr>
      <t>Class I Renewable - Exemption Application required.</t>
    </r>
  </si>
  <si>
    <r>
      <rPr>
        <b/>
        <sz val="7"/>
        <rFont val="Arial"/>
        <family val="2"/>
      </rPr>
      <t xml:space="preserve">U </t>
    </r>
    <r>
      <rPr>
        <sz val="7"/>
        <rFont val="Arial"/>
        <family val="2"/>
      </rPr>
      <t>Manufacturing Machinery/Equipment -Exemption Claim form required annually.</t>
    </r>
  </si>
  <si>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</si>
  <si>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</si>
  <si>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</si>
  <si>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t xml:space="preserve"> </t>
    </r>
    <r>
      <rPr>
        <b/>
        <sz val="7"/>
        <rFont val="Arial"/>
        <family val="2"/>
      </rPr>
      <t>I</t>
    </r>
    <r>
      <rPr>
        <sz val="7"/>
        <rFont val="Arial"/>
        <family val="2"/>
      </rPr>
      <t xml:space="preserve"> Farming Tools - $500 value.</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</si>
  <si>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</si>
  <si>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</si>
  <si>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</si>
  <si>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</si>
  <si>
    <t>Assessment date October 1, 2022</t>
  </si>
  <si>
    <t>Required return date November 1, 2022</t>
  </si>
  <si>
    <t>10/1/22</t>
  </si>
  <si>
    <r>
      <t xml:space="preserve">Pursuant to CGS § 12-81(79) -- Listing of assets purchased prior to 10/1/12 with orig value </t>
    </r>
    <r>
      <rPr>
        <sz val="8"/>
        <rFont val="Calibri"/>
        <family val="2"/>
      </rPr>
      <t>≤</t>
    </r>
    <r>
      <rPr>
        <sz val="8"/>
        <rFont val="Arial"/>
        <family val="2"/>
      </rPr>
      <t xml:space="preserve"> $250</t>
    </r>
  </si>
  <si>
    <t xml:space="preserve">* Assets disposed of since 10/1/21  </t>
  </si>
  <si>
    <t xml:space="preserve">** Assets valued ≤ $250 - prior to 10/1/12  </t>
  </si>
  <si>
    <t xml:space="preserve">Assets added since 10/1/21  </t>
  </si>
  <si>
    <t xml:space="preserve">Assets declared 10/1/22  </t>
  </si>
  <si>
    <t>The following exemptions require a separate application and/or certificate to be filed with the Assessor by November 1, note exception.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</si>
</sst>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4" x14ac:knownFonts="1">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8">
    <xf numFmtId="0" fontId="0" fillId="0" borderId="0" xfId="0"/>
    <xf numFmtId="0" fontId="1" fillId="0" borderId="0" xfId="0" applyFont="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xf numFmtId="49" fontId="2" fillId="0" borderId="0" xfId="0" applyNumberFormat="1" applyFont="1"/>
    <xf numFmtId="49" fontId="4" fillId="0" borderId="0" xfId="0" applyNumberFormat="1" applyFont="1" applyAlignment="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xf numFmtId="49" fontId="2" fillId="0" borderId="0" xfId="0" applyNumberFormat="1" applyFont="1" applyAlignment="1">
      <alignment horizontal="center"/>
    </xf>
    <xf numFmtId="0" fontId="2" fillId="0" borderId="5" xfId="0" applyFont="1" applyBorder="1"/>
    <xf numFmtId="49" fontId="2" fillId="0" borderId="5" xfId="0" applyNumberFormat="1" applyFont="1" applyBorder="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Alignment="1" applyProtection="1">
      <alignment horizontal="center"/>
      <protection hidden="1"/>
    </xf>
    <xf numFmtId="3" fontId="6" fillId="0" borderId="0" xfId="0" applyNumberFormat="1" applyFont="1" applyAlignment="1" applyProtection="1">
      <alignment horizontal="center"/>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49" fontId="2" fillId="0" borderId="16" xfId="0" applyNumberFormat="1" applyFont="1" applyBorder="1" applyProtection="1">
      <protection hidden="1"/>
    </xf>
    <xf numFmtId="3" fontId="2" fillId="0" borderId="17" xfId="0" applyNumberFormat="1" applyFont="1" applyBorder="1" applyProtection="1">
      <protection hidden="1"/>
    </xf>
    <xf numFmtId="9" fontId="2" fillId="0" borderId="0" xfId="0" applyNumberFormat="1" applyFont="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20" xfId="0" applyNumberFormat="1" applyFont="1" applyBorder="1" applyAlignment="1">
      <alignment horizontal="right"/>
    </xf>
    <xf numFmtId="3" fontId="2" fillId="0" borderId="0" xfId="0" applyNumberFormat="1" applyFont="1" applyAlignment="1">
      <alignment horizontal="left"/>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4" fillId="0" borderId="1" xfId="0" applyFont="1" applyBorder="1"/>
    <xf numFmtId="0" fontId="4" fillId="2" borderId="19" xfId="0" applyFont="1" applyFill="1" applyBorder="1" applyAlignment="1">
      <alignment horizontal="center"/>
    </xf>
    <xf numFmtId="0" fontId="4" fillId="0" borderId="0" xfId="0" applyFont="1" applyAlignment="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7" fillId="0" borderId="5" xfId="0" applyFont="1" applyBorder="1"/>
    <xf numFmtId="3" fontId="2" fillId="0" borderId="5" xfId="0" applyNumberFormat="1" applyFont="1" applyBorder="1"/>
    <xf numFmtId="0" fontId="2" fillId="0" borderId="29" xfId="0" applyFont="1" applyBorder="1" applyProtection="1">
      <protection hidden="1"/>
    </xf>
    <xf numFmtId="0" fontId="6" fillId="0" borderId="0" xfId="0" applyFont="1"/>
    <xf numFmtId="0" fontId="7" fillId="0" borderId="0" xfId="0" applyFont="1" applyAlignment="1">
      <alignment horizontal="center"/>
    </xf>
    <xf numFmtId="0" fontId="1" fillId="0" borderId="5" xfId="0" applyFont="1" applyBorder="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lignment horizontal="right"/>
    </xf>
    <xf numFmtId="164" fontId="2" fillId="0" borderId="27" xfId="0" applyNumberFormat="1" applyFont="1" applyBorder="1" applyAlignment="1">
      <alignment horizontal="right"/>
    </xf>
    <xf numFmtId="164" fontId="2" fillId="0" borderId="2" xfId="0" applyNumberFormat="1" applyFont="1" applyBorder="1" applyAlignment="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Border="1" applyProtection="1">
      <protection locked="0"/>
    </xf>
    <xf numFmtId="49" fontId="2" fillId="0" borderId="19" xfId="0" applyNumberFormat="1" applyFont="1" applyBorder="1" applyProtection="1">
      <protection locked="0"/>
    </xf>
    <xf numFmtId="49" fontId="2" fillId="0" borderId="2"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Border="1" applyProtection="1">
      <protection locked="0"/>
    </xf>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xf numFmtId="164" fontId="2" fillId="0" borderId="22" xfId="0" applyNumberFormat="1" applyFont="1" applyBorder="1" applyAlignment="1" applyProtection="1">
      <alignment horizontal="right"/>
      <protection locked="0"/>
    </xf>
    <xf numFmtId="0" fontId="2" fillId="0" borderId="27" xfId="0" applyFont="1" applyBorder="1"/>
    <xf numFmtId="49" fontId="2" fillId="0" borderId="0" xfId="0" applyNumberFormat="1" applyFo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3" fontId="2" fillId="0" borderId="17" xfId="0" applyNumberFormat="1" applyFont="1" applyBorder="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9" fontId="2" fillId="0" borderId="0" xfId="0" applyNumberFormat="1" applyFont="1"/>
    <xf numFmtId="49" fontId="2" fillId="0" borderId="33" xfId="0" applyNumberFormat="1" applyFont="1" applyBorder="1" applyAlignment="1" applyProtection="1">
      <alignment horizontal="center"/>
      <protection hidden="1"/>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xf numFmtId="49" fontId="2" fillId="0" borderId="14" xfId="0" applyNumberFormat="1" applyFont="1" applyBorder="1" applyAlignment="1" applyProtection="1">
      <alignment horizontal="center"/>
      <protection hidden="1"/>
    </xf>
    <xf numFmtId="3" fontId="2" fillId="0" borderId="4" xfId="0" applyNumberFormat="1" applyFont="1" applyBorder="1" applyAlignment="1" applyProtection="1">
      <alignment horizontal="center"/>
      <protection hidden="1"/>
    </xf>
    <xf numFmtId="0" fontId="2" fillId="0" borderId="4" xfId="0" applyFont="1" applyBorder="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Protection="1">
      <protection hidden="1"/>
    </xf>
    <xf numFmtId="9" fontId="2" fillId="0" borderId="4" xfId="0" applyNumberFormat="1" applyFont="1" applyBorder="1"/>
    <xf numFmtId="3" fontId="2" fillId="0" borderId="11" xfId="0" applyNumberFormat="1" applyFont="1" applyBorder="1"/>
    <xf numFmtId="9" fontId="2" fillId="0" borderId="14" xfId="0" applyNumberFormat="1" applyFont="1" applyBorder="1"/>
    <xf numFmtId="3" fontId="2" fillId="0" borderId="15" xfId="0" applyNumberFormat="1" applyFont="1" applyBorder="1"/>
    <xf numFmtId="3" fontId="2" fillId="0" borderId="28" xfId="0" applyNumberFormat="1" applyFont="1" applyBorder="1"/>
    <xf numFmtId="3" fontId="2" fillId="0" borderId="3" xfId="0" applyNumberFormat="1" applyFont="1" applyBorder="1"/>
    <xf numFmtId="3" fontId="4" fillId="0" borderId="3" xfId="0" applyNumberFormat="1" applyFont="1" applyBorder="1"/>
    <xf numFmtId="3" fontId="7" fillId="0" borderId="4" xfId="0" applyNumberFormat="1" applyFont="1" applyBorder="1"/>
    <xf numFmtId="3" fontId="0" fillId="0" borderId="27" xfId="0" applyNumberFormat="1" applyBorder="1"/>
    <xf numFmtId="3" fontId="2" fillId="0" borderId="24" xfId="0" applyNumberFormat="1" applyFont="1" applyBorder="1"/>
    <xf numFmtId="3" fontId="6" fillId="0" borderId="20" xfId="0" applyNumberFormat="1" applyFont="1" applyBorder="1" applyAlignment="1">
      <alignment horizontal="center"/>
    </xf>
    <xf numFmtId="49" fontId="2" fillId="0" borderId="0" xfId="0" applyNumberFormat="1" applyFont="1" applyAlignment="1" applyProtection="1">
      <alignment horizontal="center"/>
      <protection locked="0"/>
    </xf>
    <xf numFmtId="164" fontId="2" fillId="0" borderId="0" xfId="0" applyNumberFormat="1" applyFont="1" applyProtection="1">
      <protection locked="0"/>
    </xf>
    <xf numFmtId="164" fontId="2" fillId="0" borderId="0" xfId="0" applyNumberFormat="1" applyFont="1" applyAlignment="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xf numFmtId="49" fontId="4" fillId="0" borderId="7" xfId="0" applyNumberFormat="1" applyFont="1" applyBorder="1"/>
    <xf numFmtId="0" fontId="2" fillId="0" borderId="7" xfId="0" applyFont="1" applyBorder="1"/>
    <xf numFmtId="14" fontId="2" fillId="0" borderId="7" xfId="0" applyNumberFormat="1" applyFont="1" applyBorder="1"/>
    <xf numFmtId="164" fontId="2" fillId="0" borderId="7" xfId="0" applyNumberFormat="1" applyFont="1" applyBorder="1"/>
    <xf numFmtId="164" fontId="2" fillId="0" borderId="30" xfId="0" applyNumberFormat="1" applyFont="1" applyBorder="1" applyAlignment="1">
      <alignment horizontal="right"/>
    </xf>
    <xf numFmtId="6" fontId="4" fillId="0" borderId="16" xfId="0" applyNumberFormat="1" applyFont="1" applyBorder="1" applyProtection="1">
      <protection hidden="1"/>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5" xfId="0" applyFont="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Border="1" applyAlignment="1" applyProtection="1">
      <alignment horizontal="left"/>
      <protection hidden="1"/>
    </xf>
    <xf numFmtId="0" fontId="4" fillId="0" borderId="0" xfId="0" applyFont="1" applyAlignment="1" applyProtection="1">
      <alignment horizontal="center"/>
      <protection hidden="1"/>
    </xf>
    <xf numFmtId="49" fontId="4" fillId="0" borderId="0" xfId="0" applyNumberFormat="1" applyFont="1" applyProtection="1">
      <protection hidden="1"/>
    </xf>
    <xf numFmtId="0" fontId="6" fillId="2" borderId="0" xfId="0" applyFont="1" applyFill="1"/>
    <xf numFmtId="0" fontId="3" fillId="0" borderId="0" xfId="0" applyFont="1" applyAlignment="1">
      <alignment horizontal="right"/>
    </xf>
    <xf numFmtId="3" fontId="4" fillId="0" borderId="2" xfId="0" applyNumberFormat="1" applyFont="1" applyBorder="1" applyAlignment="1">
      <alignment horizontal="center"/>
    </xf>
    <xf numFmtId="0" fontId="6" fillId="0" borderId="22" xfId="0" applyFont="1" applyBorder="1" applyAlignment="1">
      <alignment horizontal="right"/>
    </xf>
    <xf numFmtId="3" fontId="6" fillId="0" borderId="21" xfId="0" applyNumberFormat="1" applyFont="1" applyBorder="1" applyAlignment="1">
      <alignment horizontal="center"/>
    </xf>
    <xf numFmtId="0" fontId="6" fillId="0" borderId="20" xfId="0" applyFont="1" applyBorder="1" applyAlignment="1">
      <alignment horizontal="center"/>
    </xf>
    <xf numFmtId="3" fontId="6" fillId="0" borderId="23" xfId="0" applyNumberFormat="1" applyFont="1" applyBorder="1" applyAlignment="1">
      <alignment horizontal="center"/>
    </xf>
    <xf numFmtId="0" fontId="6" fillId="0" borderId="19" xfId="0" applyFont="1" applyBorder="1" applyAlignment="1">
      <alignment horizontal="center"/>
    </xf>
    <xf numFmtId="0" fontId="6" fillId="0" borderId="19" xfId="0" applyFont="1" applyBorder="1"/>
    <xf numFmtId="49" fontId="2" fillId="0" borderId="16" xfId="0" applyNumberFormat="1" applyFont="1" applyBorder="1" applyAlignment="1" applyProtection="1">
      <alignment horizontal="right"/>
      <protection hidden="1"/>
    </xf>
    <xf numFmtId="0" fontId="6" fillId="0" borderId="0" xfId="0" applyFont="1" applyAlignment="1" applyProtection="1">
      <alignment horizontal="center"/>
      <protection locked="0"/>
    </xf>
    <xf numFmtId="0" fontId="7" fillId="0" borderId="0" xfId="0" applyFont="1" applyAlignment="1">
      <alignment horizontal="left"/>
    </xf>
    <xf numFmtId="0" fontId="2" fillId="0" borderId="30" xfId="0" applyFont="1" applyBorder="1" applyProtection="1">
      <protection hidden="1"/>
    </xf>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16" xfId="0" applyFont="1" applyBorder="1" applyAlignment="1">
      <alignment horizontal="center"/>
    </xf>
    <xf numFmtId="0" fontId="2" fillId="0" borderId="0" xfId="0" applyFont="1" applyAlignment="1">
      <alignment horizontal="center"/>
    </xf>
    <xf numFmtId="0" fontId="2" fillId="0" borderId="16" xfId="0" applyFont="1" applyBorder="1" applyAlignment="1" applyProtection="1">
      <alignment horizontal="center"/>
      <protection hidden="1"/>
    </xf>
    <xf numFmtId="0" fontId="2" fillId="0" borderId="0" xfId="0" applyFont="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Border="1" applyAlignment="1" applyProtection="1">
      <alignment horizontal="center"/>
      <protection locked="0"/>
    </xf>
    <xf numFmtId="49" fontId="2" fillId="0" borderId="21" xfId="0" applyNumberFormat="1" applyFont="1" applyBorder="1" applyAlignment="1" applyProtection="1">
      <alignment horizontal="center"/>
      <protection locked="0"/>
    </xf>
    <xf numFmtId="49" fontId="2" fillId="0" borderId="27" xfId="0" applyNumberFormat="1" applyFont="1" applyBorder="1" applyAlignment="1" applyProtection="1">
      <alignment horizontal="center"/>
      <protection locked="0"/>
    </xf>
    <xf numFmtId="49" fontId="13" fillId="0" borderId="22" xfId="0" applyNumberFormat="1" applyFont="1" applyBorder="1" applyAlignment="1" applyProtection="1">
      <alignment horizontal="center"/>
      <protection locked="0"/>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198</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effectLst/>
              <a:latin typeface="Arial" panose="020B0604020202020204" pitchFamily="34" charset="0"/>
              <a:ea typeface="+mn-ea"/>
              <a:cs typeface="Arial" panose="020B0604020202020204" pitchFamily="34" charset="0"/>
            </a:rPr>
            <a:t>4. Pursuant to CGS 12-81(79) tangible personal property with an original value of not more than $250 is </a:t>
          </a:r>
        </a:p>
        <a:p>
          <a:r>
            <a:rPr lang="en-US" sz="900">
              <a:effectLst/>
              <a:latin typeface="Arial" panose="020B0604020202020204" pitchFamily="34" charset="0"/>
              <a:ea typeface="+mn-ea"/>
              <a:cs typeface="Arial" panose="020B0604020202020204" pitchFamily="34" charset="0"/>
            </a:rPr>
            <a:t>    exempt.  This exemption shall not be applied for the first ten full assessment years following the assessment</a:t>
          </a:r>
        </a:p>
        <a:p>
          <a:r>
            <a:rPr lang="en-US" sz="900">
              <a:effectLst/>
              <a:latin typeface="Arial" panose="020B0604020202020204" pitchFamily="34" charset="0"/>
              <a:ea typeface="+mn-ea"/>
              <a:cs typeface="Arial" panose="020B0604020202020204" pitchFamily="34" charset="0"/>
            </a:rPr>
            <a:t>    year in which the property was acquired.  Complete “Detailed Listing of Assets Orig Value ≤ $250” Report on Page 3. </a:t>
          </a:r>
        </a:p>
        <a:p>
          <a:r>
            <a:rPr lang="en-US" sz="900">
              <a:effectLst/>
              <a:latin typeface="Arial" panose="020B0604020202020204" pitchFamily="34" charset="0"/>
              <a:ea typeface="+mn-ea"/>
              <a:cs typeface="Arial" panose="020B0604020202020204" pitchFamily="34" charset="0"/>
            </a:rPr>
            <a:t>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2020 is reported in the year ending </a:t>
          </a:r>
        </a:p>
        <a:p>
          <a:pPr algn="l" rtl="0">
            <a:defRPr sz="1000"/>
          </a:pPr>
          <a:r>
            <a:rPr lang="en-US" sz="900" b="0" i="0" u="none" strike="noStrike" baseline="0">
              <a:solidFill>
                <a:srgbClr val="000000"/>
              </a:solidFill>
              <a:latin typeface="Arial"/>
              <a:cs typeface="Arial"/>
            </a:rPr>
            <a:t>    October 1, 2020).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2021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2021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2021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 etc.</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(e.g. video tapes, vending machines, pinball games, video games, signs, billboards, coffee makers,  water coolers, leasehold improvements other than realty etc.).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2020 is reported in the year ending October 1, 2021).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38330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848100"/>
          <a:ext cx="5448300" cy="2952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Yes or No - </a:t>
          </a:r>
        </a:p>
      </xdr:txBody>
    </xdr:sp>
    <xdr:clientData/>
  </xdr:twoCellAnchor>
  <xdr:twoCellAnchor>
    <xdr:from>
      <xdr:col>0</xdr:col>
      <xdr:colOff>0</xdr:colOff>
      <xdr:row>29</xdr:row>
      <xdr:rowOff>32385</xdr:rowOff>
    </xdr:from>
    <xdr:to>
      <xdr:col>9</xdr:col>
      <xdr:colOff>401934</xdr:colOff>
      <xdr:row>31</xdr:row>
      <xdr:rowOff>47952</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276725"/>
          <a:ext cx="5467350" cy="304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Yes or 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Yes or 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2021?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2021?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
  <sheetViews>
    <sheetView showGridLines="0" zoomScale="75" zoomScaleNormal="75" workbookViewId="0">
      <selection activeCell="L36" sqref="L36"/>
    </sheetView>
  </sheetViews>
  <sheetFormatPr defaultRowHeight="12.75" x14ac:dyDescent="0.2"/>
  <sheetData/>
  <customSheetViews>
    <customSheetView guid="{5DA29BE6-DF4D-4732-AF39-EA7CDD684284}" showGridLines="0" fitToPage="1">
      <selection activeCell="B37" sqref="B37"/>
      <pageMargins left="0" right="0" top="0" bottom="0" header="0" footer="0"/>
      <pageSetup scale="83" orientation="portrait" r:id="rId1"/>
      <headerFooter alignWithMargins="0"/>
    </customSheetView>
    <customSheetView guid="{DEA6141B-D4DC-4AB1-BC43-1340DB9D888E}" showGridLines="0" fitToPage="1">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showGridLines="0" tabSelected="1" topLeftCell="A103" zoomScaleNormal="100" workbookViewId="0">
      <selection activeCell="A99" sqref="A99:XFD99"/>
    </sheetView>
  </sheetViews>
  <sheetFormatPr defaultRowHeight="12.75" x14ac:dyDescent="0.2"/>
  <sheetData/>
  <customSheetViews>
    <customSheetView guid="{5DA29BE6-DF4D-4732-AF39-EA7CDD684284}" showGridLines="0">
      <selection activeCell="L27" sqref="L27"/>
      <pageMargins left="0" right="0" top="0" bottom="0" header="0" footer="0"/>
      <printOptions horizontalCentered="1"/>
      <pageSetup orientation="portrait" r:id="rId1"/>
      <headerFooter alignWithMargins="0">
        <oddHeader>&amp;C&amp;"Arial,Bold"&amp;14I N S T R U C T I O N S 
and
PROPERTY CODE DESCRIPTIONS</oddHeader>
        <oddFooter>&amp;C&amp;P of &amp;N</oddFooter>
      </headerFooter>
    </customSheetView>
    <customSheetView guid="{DEA6141B-D4DC-4AB1-BC43-1340DB9D888E}" showGridLines="0" printArea="1">
      <selection activeCell="L185" sqref="L185"/>
      <pageMargins left="0" right="0" top="0" bottom="0" header="0" footer="0"/>
      <printOptions horizontalCentered="1"/>
      <pageSetup orientation="portrait" r:id="rId2"/>
      <headerFooter scaleWithDoc="0"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9"/>
  <sheetViews>
    <sheetView showGridLines="0" topLeftCell="A28" workbookViewId="0">
      <selection activeCell="F51" sqref="F51:F57"/>
    </sheetView>
  </sheetViews>
  <sheetFormatPr defaultRowHeight="11.25" x14ac:dyDescent="0.2"/>
  <cols>
    <col min="1" max="1" width="11.28515625" style="39" customWidth="1"/>
    <col min="2" max="2" width="10.140625" style="30" customWidth="1"/>
    <col min="3" max="3" width="5.28515625" style="40" customWidth="1"/>
    <col min="4" max="4" width="10.140625" style="30" customWidth="1"/>
    <col min="5" max="5" width="2.140625" style="2" customWidth="1"/>
    <col min="6" max="6" width="11.28515625" style="2" customWidth="1"/>
    <col min="7" max="7" width="10.140625" style="30" customWidth="1"/>
    <col min="8" max="8" width="5.28515625" style="2" customWidth="1"/>
    <col min="9" max="9" width="10.140625" style="30" customWidth="1"/>
    <col min="10" max="10" width="6.28515625" style="41" customWidth="1"/>
    <col min="11" max="11" width="10.140625" style="30" customWidth="1"/>
    <col min="12" max="16384" width="9.140625" style="2"/>
  </cols>
  <sheetData>
    <row r="1" spans="1:11" s="105" customFormat="1" ht="12.75" x14ac:dyDescent="0.2">
      <c r="A1" s="112" t="s">
        <v>0</v>
      </c>
      <c r="B1" s="227"/>
      <c r="C1" s="130"/>
      <c r="D1" s="130"/>
      <c r="G1" s="103"/>
      <c r="I1" s="103"/>
      <c r="J1" s="254"/>
      <c r="K1" s="203" t="s">
        <v>203</v>
      </c>
    </row>
    <row r="2" spans="1:11" s="105" customFormat="1" ht="12" x14ac:dyDescent="0.2">
      <c r="A2" s="112"/>
      <c r="B2" s="103"/>
      <c r="C2" s="104"/>
      <c r="D2" s="103"/>
      <c r="I2" s="103"/>
      <c r="J2" s="254"/>
      <c r="K2" s="204" t="s">
        <v>204</v>
      </c>
    </row>
    <row r="3" spans="1:11" s="105" customFormat="1" ht="12" x14ac:dyDescent="0.2">
      <c r="A3" s="112" t="s">
        <v>1</v>
      </c>
      <c r="B3" s="132"/>
      <c r="C3" s="110"/>
      <c r="D3" s="108"/>
      <c r="E3" s="110"/>
      <c r="F3" s="110"/>
      <c r="G3" s="109" t="s">
        <v>2</v>
      </c>
      <c r="H3" s="132"/>
      <c r="I3" s="108"/>
      <c r="J3" s="255"/>
      <c r="K3" s="108"/>
    </row>
    <row r="4" spans="1:11" s="105" customFormat="1" ht="12" x14ac:dyDescent="0.2">
      <c r="A4" s="106"/>
      <c r="B4" s="103"/>
      <c r="D4" s="103"/>
      <c r="G4" s="109" t="s">
        <v>3</v>
      </c>
      <c r="H4" s="133"/>
      <c r="I4" s="111"/>
      <c r="J4" s="256"/>
      <c r="K4" s="111"/>
    </row>
    <row r="5" spans="1:11" s="105" customFormat="1" ht="12.75" thickBot="1" x14ac:dyDescent="0.25">
      <c r="A5" s="113"/>
      <c r="B5" s="114"/>
      <c r="C5" s="115"/>
      <c r="D5" s="114"/>
      <c r="E5" s="115"/>
      <c r="F5" s="115"/>
      <c r="G5" s="116"/>
      <c r="H5" s="126"/>
      <c r="I5" s="114"/>
      <c r="J5" s="257"/>
      <c r="K5" s="114"/>
    </row>
    <row r="6" spans="1:11" ht="12.75" thickTop="1" x14ac:dyDescent="0.2">
      <c r="A6" s="1"/>
      <c r="B6" s="1" t="s">
        <v>4</v>
      </c>
      <c r="C6" s="1"/>
      <c r="D6" s="1"/>
      <c r="E6" s="1"/>
      <c r="F6" s="1"/>
      <c r="G6" s="1" t="s">
        <v>5</v>
      </c>
      <c r="H6" s="1"/>
      <c r="I6" s="1"/>
      <c r="J6" s="1"/>
      <c r="K6" s="1"/>
    </row>
    <row r="7" spans="1:11" ht="12" x14ac:dyDescent="0.2">
      <c r="A7" s="3" t="s">
        <v>6</v>
      </c>
      <c r="B7" s="4"/>
      <c r="C7" s="5"/>
      <c r="D7" s="5"/>
      <c r="E7" s="5"/>
      <c r="F7" s="6"/>
      <c r="G7" s="4"/>
      <c r="H7" s="5"/>
      <c r="I7" s="5"/>
      <c r="J7" s="5"/>
      <c r="K7" s="5"/>
    </row>
    <row r="8" spans="1:11" ht="12" x14ac:dyDescent="0.2">
      <c r="A8" s="3" t="s">
        <v>7</v>
      </c>
      <c r="B8" s="4"/>
      <c r="C8" s="5"/>
      <c r="D8" s="5"/>
      <c r="E8" s="5"/>
      <c r="F8" s="6"/>
      <c r="G8" s="4"/>
      <c r="H8" s="5"/>
      <c r="I8" s="5"/>
      <c r="J8" s="5"/>
      <c r="K8" s="5"/>
    </row>
    <row r="9" spans="1:11" ht="12" x14ac:dyDescent="0.2">
      <c r="A9" s="3" t="s">
        <v>8</v>
      </c>
      <c r="B9" s="4"/>
      <c r="C9" s="5"/>
      <c r="D9" s="5"/>
      <c r="E9" s="5"/>
      <c r="F9" s="6"/>
      <c r="G9" s="4"/>
      <c r="H9" s="5"/>
      <c r="I9" s="5"/>
      <c r="J9" s="5"/>
      <c r="K9" s="5"/>
    </row>
    <row r="10" spans="1:11" ht="12" x14ac:dyDescent="0.2">
      <c r="A10" s="3" t="s">
        <v>9</v>
      </c>
      <c r="B10" s="4"/>
      <c r="C10" s="3"/>
      <c r="D10" s="132"/>
      <c r="E10" s="3"/>
      <c r="F10" s="8"/>
      <c r="G10" s="4"/>
      <c r="H10" s="3"/>
      <c r="I10" s="132"/>
      <c r="J10" s="3"/>
      <c r="K10" s="3"/>
    </row>
    <row r="11" spans="1:11" ht="12" x14ac:dyDescent="0.2">
      <c r="A11" s="2" t="s">
        <v>10</v>
      </c>
      <c r="B11" s="7"/>
      <c r="C11" s="5"/>
      <c r="D11" s="7"/>
      <c r="E11" s="3"/>
      <c r="F11" s="8"/>
      <c r="G11" s="7"/>
      <c r="H11" s="5"/>
      <c r="I11" s="7"/>
      <c r="J11" s="3"/>
      <c r="K11" s="3"/>
    </row>
    <row r="12" spans="1:11" ht="12" x14ac:dyDescent="0.2">
      <c r="A12" s="3" t="s">
        <v>11</v>
      </c>
      <c r="B12" s="3"/>
      <c r="C12" s="3"/>
      <c r="D12" s="7"/>
      <c r="E12" s="5"/>
      <c r="F12" s="5"/>
      <c r="G12" s="5"/>
      <c r="H12" s="5"/>
      <c r="I12" s="5"/>
      <c r="J12" s="5"/>
      <c r="K12" s="5"/>
    </row>
    <row r="13" spans="1:11" ht="12" x14ac:dyDescent="0.2">
      <c r="A13" s="3"/>
      <c r="B13" s="3"/>
      <c r="C13" s="3"/>
      <c r="D13" s="7"/>
      <c r="E13" s="5"/>
      <c r="F13" s="5"/>
      <c r="G13" s="5"/>
      <c r="H13" s="5"/>
      <c r="I13" s="5"/>
      <c r="J13" s="5"/>
      <c r="K13" s="5"/>
    </row>
    <row r="14" spans="1:11" ht="12" x14ac:dyDescent="0.2">
      <c r="A14" s="258" t="s">
        <v>12</v>
      </c>
      <c r="B14" s="3"/>
      <c r="C14" s="3"/>
      <c r="D14" s="3"/>
      <c r="E14" s="3"/>
      <c r="F14" s="258" t="s">
        <v>13</v>
      </c>
      <c r="G14" s="3"/>
      <c r="H14" s="9"/>
      <c r="I14" s="128"/>
      <c r="J14" s="3"/>
      <c r="K14" s="3"/>
    </row>
    <row r="15" spans="1:11" ht="12" x14ac:dyDescent="0.2">
      <c r="A15" s="3" t="s">
        <v>14</v>
      </c>
      <c r="B15" s="3"/>
      <c r="C15" s="10"/>
      <c r="D15" s="3"/>
      <c r="E15" s="3"/>
      <c r="F15" s="258" t="s">
        <v>15</v>
      </c>
      <c r="G15" s="3"/>
      <c r="H15" s="3"/>
      <c r="I15" s="129"/>
      <c r="J15" s="3"/>
      <c r="K15" s="3"/>
    </row>
    <row r="16" spans="1:11" ht="12" x14ac:dyDescent="0.2">
      <c r="A16" s="3" t="s">
        <v>16</v>
      </c>
      <c r="B16" s="3"/>
      <c r="C16" s="10"/>
      <c r="D16" s="3"/>
      <c r="E16" s="3"/>
      <c r="F16" s="258" t="s">
        <v>17</v>
      </c>
      <c r="G16" s="3"/>
      <c r="H16" s="3"/>
      <c r="I16" s="128"/>
      <c r="J16" s="3"/>
      <c r="K16" s="3"/>
    </row>
    <row r="17" spans="1:11" ht="12" x14ac:dyDescent="0.2">
      <c r="A17" s="3" t="s">
        <v>18</v>
      </c>
      <c r="B17" s="3"/>
      <c r="C17" s="10"/>
      <c r="D17" s="3"/>
      <c r="E17" s="3"/>
      <c r="F17" s="258" t="s">
        <v>19</v>
      </c>
      <c r="G17" s="3"/>
      <c r="H17" s="3"/>
      <c r="I17" s="127"/>
      <c r="J17" s="3"/>
      <c r="K17" s="3"/>
    </row>
    <row r="18" spans="1:11" ht="12" x14ac:dyDescent="0.2">
      <c r="A18" s="3" t="s">
        <v>20</v>
      </c>
      <c r="B18" s="3"/>
      <c r="C18" s="10"/>
      <c r="D18" s="3"/>
      <c r="E18" s="3"/>
      <c r="F18" s="258" t="s">
        <v>21</v>
      </c>
      <c r="G18" s="3"/>
      <c r="H18" s="3"/>
      <c r="I18" s="3"/>
      <c r="J18" s="3"/>
      <c r="K18" s="3"/>
    </row>
    <row r="19" spans="1:11" ht="12.75" customHeight="1" x14ac:dyDescent="0.2">
      <c r="A19" s="3" t="s">
        <v>22</v>
      </c>
      <c r="B19" s="3"/>
      <c r="C19" s="10"/>
      <c r="D19" s="3"/>
      <c r="E19" s="3"/>
      <c r="F19" s="3" t="s">
        <v>23</v>
      </c>
      <c r="G19" s="3"/>
      <c r="H19" s="10"/>
      <c r="I19" s="293" t="s">
        <v>24</v>
      </c>
      <c r="J19" s="294"/>
      <c r="K19" s="294"/>
    </row>
    <row r="20" spans="1:11" ht="12" x14ac:dyDescent="0.2">
      <c r="A20" s="3" t="s">
        <v>25</v>
      </c>
      <c r="B20" s="3"/>
      <c r="C20" s="10"/>
      <c r="D20" s="3"/>
      <c r="E20" s="3"/>
      <c r="F20" s="3" t="s">
        <v>26</v>
      </c>
      <c r="G20" s="3"/>
      <c r="H20" s="10"/>
      <c r="I20" s="3"/>
      <c r="J20" s="132"/>
      <c r="K20" s="5"/>
    </row>
    <row r="21" spans="1:11" ht="12" x14ac:dyDescent="0.2">
      <c r="A21" s="3" t="s">
        <v>27</v>
      </c>
      <c r="B21" s="3"/>
      <c r="C21" s="10"/>
      <c r="D21" s="3"/>
      <c r="E21" s="3"/>
      <c r="F21" s="3" t="s">
        <v>28</v>
      </c>
      <c r="G21" s="3"/>
      <c r="H21" s="10"/>
      <c r="I21" s="3"/>
      <c r="J21" s="3"/>
      <c r="K21" s="3"/>
    </row>
    <row r="22" spans="1:11" ht="12" x14ac:dyDescent="0.2">
      <c r="A22" s="3" t="s">
        <v>29</v>
      </c>
      <c r="B22" s="3"/>
      <c r="C22" s="10"/>
      <c r="D22" s="3"/>
      <c r="E22" s="3"/>
      <c r="F22" s="3" t="s">
        <v>30</v>
      </c>
      <c r="G22" s="3"/>
      <c r="H22" s="10"/>
      <c r="I22" s="3"/>
      <c r="J22" s="3"/>
      <c r="K22" s="3"/>
    </row>
    <row r="23" spans="1:11" ht="12" x14ac:dyDescent="0.2">
      <c r="A23" s="1" t="s">
        <v>31</v>
      </c>
      <c r="B23" s="11"/>
      <c r="C23" s="5"/>
      <c r="D23" s="5"/>
      <c r="E23" s="3"/>
      <c r="F23" s="3" t="s">
        <v>31</v>
      </c>
      <c r="G23" s="11"/>
      <c r="H23" s="5"/>
      <c r="I23" s="5"/>
      <c r="J23" s="3"/>
      <c r="K23" s="3"/>
    </row>
    <row r="24" spans="1:11" x14ac:dyDescent="0.2">
      <c r="A24" s="12"/>
      <c r="B24" s="13"/>
      <c r="C24" s="13"/>
      <c r="D24" s="13"/>
      <c r="E24" s="13"/>
      <c r="F24" s="13"/>
      <c r="G24" s="13"/>
      <c r="H24" s="13"/>
      <c r="I24" s="13"/>
      <c r="J24" s="13"/>
      <c r="K24" s="14" t="s">
        <v>32</v>
      </c>
    </row>
    <row r="25" spans="1:11" x14ac:dyDescent="0.2">
      <c r="A25" s="12"/>
      <c r="B25" s="13"/>
      <c r="C25" s="13"/>
      <c r="D25" s="13"/>
      <c r="E25" s="13"/>
      <c r="F25" s="13"/>
      <c r="G25" s="13"/>
      <c r="H25" s="13"/>
      <c r="I25" s="13"/>
      <c r="J25" s="13"/>
      <c r="K25" s="15"/>
    </row>
    <row r="26" spans="1:11" x14ac:dyDescent="0.2">
      <c r="A26" s="16"/>
      <c r="B26" s="17"/>
      <c r="C26" s="17"/>
      <c r="D26" s="17"/>
      <c r="E26" s="17"/>
      <c r="F26" s="17"/>
      <c r="G26" s="17"/>
      <c r="H26" s="17"/>
      <c r="I26" s="17"/>
      <c r="J26" s="17"/>
      <c r="K26" s="18"/>
    </row>
    <row r="27" spans="1:11" x14ac:dyDescent="0.2">
      <c r="A27" s="12"/>
      <c r="B27" s="13"/>
      <c r="C27" s="13"/>
      <c r="D27" s="13"/>
      <c r="E27" s="13"/>
      <c r="F27" s="13"/>
      <c r="G27" s="13"/>
      <c r="H27" s="13"/>
      <c r="I27" s="13"/>
      <c r="J27" s="13"/>
      <c r="K27" s="18"/>
    </row>
    <row r="28" spans="1:11" x14ac:dyDescent="0.2">
      <c r="A28" s="12"/>
      <c r="B28" s="13"/>
      <c r="C28" s="13"/>
      <c r="D28" s="13"/>
      <c r="E28" s="13"/>
      <c r="F28" s="13"/>
      <c r="G28" s="13"/>
      <c r="H28" s="13"/>
      <c r="I28" s="13"/>
      <c r="J28" s="13"/>
      <c r="K28" s="15"/>
    </row>
    <row r="29" spans="1:11" x14ac:dyDescent="0.2">
      <c r="A29" s="16"/>
      <c r="B29" s="17"/>
      <c r="C29" s="17"/>
      <c r="D29" s="17"/>
      <c r="E29" s="17"/>
      <c r="F29" s="17"/>
      <c r="G29" s="17"/>
      <c r="H29" s="17"/>
      <c r="I29" s="17"/>
      <c r="J29" s="17"/>
      <c r="K29" s="18"/>
    </row>
    <row r="30" spans="1:11" x14ac:dyDescent="0.2">
      <c r="A30" s="12"/>
      <c r="B30" s="13"/>
      <c r="C30" s="13"/>
      <c r="D30" s="13"/>
      <c r="E30" s="13"/>
      <c r="F30" s="13"/>
      <c r="G30" s="13"/>
      <c r="H30" s="13"/>
      <c r="I30" s="13"/>
      <c r="J30" s="13"/>
      <c r="K30" s="18"/>
    </row>
    <row r="31" spans="1:11" x14ac:dyDescent="0.2">
      <c r="A31" s="12"/>
      <c r="B31" s="13"/>
      <c r="C31" s="13"/>
      <c r="D31" s="13"/>
      <c r="E31" s="13"/>
      <c r="F31" s="13"/>
      <c r="G31" s="13"/>
      <c r="H31" s="13"/>
      <c r="I31" s="13"/>
      <c r="J31" s="13"/>
      <c r="K31" s="15"/>
    </row>
    <row r="32" spans="1:11" x14ac:dyDescent="0.2">
      <c r="A32" s="12"/>
      <c r="B32" s="13"/>
      <c r="C32" s="13"/>
      <c r="D32" s="13"/>
      <c r="E32" s="13"/>
      <c r="F32" s="13"/>
      <c r="G32" s="13"/>
      <c r="H32" s="13"/>
      <c r="I32" s="13"/>
      <c r="J32" s="13"/>
      <c r="K32" s="18"/>
    </row>
    <row r="33" spans="1:11" x14ac:dyDescent="0.2">
      <c r="A33" s="12"/>
      <c r="B33" s="13"/>
      <c r="C33" s="13"/>
      <c r="D33" s="13"/>
      <c r="E33" s="13"/>
      <c r="F33" s="13"/>
      <c r="G33" s="13"/>
      <c r="H33" s="13"/>
      <c r="I33" s="13"/>
      <c r="J33" s="13"/>
      <c r="K33" s="18"/>
    </row>
    <row r="34" spans="1:11" x14ac:dyDescent="0.2">
      <c r="A34" s="12"/>
      <c r="B34" s="13"/>
      <c r="C34" s="13"/>
      <c r="D34" s="13"/>
      <c r="E34" s="13"/>
      <c r="F34" s="13"/>
      <c r="G34" s="13"/>
      <c r="H34" s="13"/>
      <c r="I34" s="13"/>
      <c r="J34" s="13"/>
      <c r="K34" s="15"/>
    </row>
    <row r="35" spans="1:11" ht="12" thickBot="1" x14ac:dyDescent="0.25">
      <c r="A35" s="19"/>
      <c r="B35" s="20"/>
      <c r="C35" s="20"/>
      <c r="D35" s="20"/>
      <c r="E35" s="20"/>
      <c r="F35" s="20"/>
      <c r="G35" s="20"/>
      <c r="H35" s="20"/>
      <c r="I35" s="20"/>
      <c r="J35" s="20"/>
      <c r="K35" s="20"/>
    </row>
    <row r="36" spans="1:11" ht="12.75" thickTop="1" thickBot="1" x14ac:dyDescent="0.25">
      <c r="A36" s="12"/>
      <c r="B36" s="13"/>
      <c r="C36" s="13"/>
      <c r="D36" s="13"/>
      <c r="E36" s="13"/>
      <c r="F36" s="13"/>
      <c r="G36" s="13"/>
      <c r="H36" s="13"/>
      <c r="I36" s="13"/>
      <c r="J36" s="13"/>
      <c r="K36" s="13"/>
    </row>
    <row r="37" spans="1:11" ht="12.75" x14ac:dyDescent="0.2">
      <c r="A37" s="211" t="s">
        <v>33</v>
      </c>
      <c r="B37" s="21"/>
      <c r="C37" s="207" t="s">
        <v>34</v>
      </c>
      <c r="D37" s="22"/>
      <c r="F37" s="211" t="s">
        <v>35</v>
      </c>
      <c r="G37" s="23"/>
      <c r="H37" s="207" t="s">
        <v>36</v>
      </c>
      <c r="I37" s="22"/>
      <c r="J37" s="259" t="s">
        <v>37</v>
      </c>
      <c r="K37" s="25" t="s">
        <v>38</v>
      </c>
    </row>
    <row r="38" spans="1:11" x14ac:dyDescent="0.2">
      <c r="A38" s="26" t="s">
        <v>39</v>
      </c>
      <c r="B38" s="27" t="s">
        <v>40</v>
      </c>
      <c r="C38" s="28" t="s">
        <v>41</v>
      </c>
      <c r="D38" s="29" t="s">
        <v>42</v>
      </c>
      <c r="F38" s="26" t="s">
        <v>39</v>
      </c>
      <c r="G38" s="27" t="s">
        <v>40</v>
      </c>
      <c r="H38" s="28" t="s">
        <v>41</v>
      </c>
      <c r="I38" s="29" t="s">
        <v>42</v>
      </c>
      <c r="J38" s="259"/>
    </row>
    <row r="39" spans="1:11" x14ac:dyDescent="0.2">
      <c r="A39" s="228" t="s">
        <v>205</v>
      </c>
      <c r="B39" s="31"/>
      <c r="C39" s="230">
        <v>0.95</v>
      </c>
      <c r="D39" s="231">
        <f>ROUND(B39*C39,)</f>
        <v>0</v>
      </c>
      <c r="F39" s="228" t="s">
        <v>205</v>
      </c>
      <c r="G39" s="31"/>
      <c r="H39" s="230">
        <v>0.95</v>
      </c>
      <c r="I39" s="231">
        <f t="shared" ref="I39:I46" si="0">ROUND(G39*H39,)</f>
        <v>0</v>
      </c>
      <c r="J39" s="259"/>
      <c r="K39" s="30" t="s">
        <v>44</v>
      </c>
    </row>
    <row r="40" spans="1:11" x14ac:dyDescent="0.2">
      <c r="A40" s="228" t="s">
        <v>189</v>
      </c>
      <c r="B40" s="31"/>
      <c r="C40" s="230">
        <v>0.9</v>
      </c>
      <c r="D40" s="231">
        <f t="shared" ref="D40:D46" si="1">ROUND(B40*C40,)</f>
        <v>0</v>
      </c>
      <c r="F40" s="228" t="s">
        <v>189</v>
      </c>
      <c r="G40" s="31"/>
      <c r="H40" s="230">
        <v>0.9</v>
      </c>
      <c r="I40" s="231">
        <f t="shared" si="0"/>
        <v>0</v>
      </c>
      <c r="J40" s="259"/>
    </row>
    <row r="41" spans="1:11" x14ac:dyDescent="0.2">
      <c r="A41" s="228" t="s">
        <v>187</v>
      </c>
      <c r="B41" s="31"/>
      <c r="C41" s="230">
        <v>0.8</v>
      </c>
      <c r="D41" s="231">
        <f t="shared" si="1"/>
        <v>0</v>
      </c>
      <c r="F41" s="228" t="s">
        <v>187</v>
      </c>
      <c r="G41" s="31"/>
      <c r="H41" s="230">
        <v>0.8</v>
      </c>
      <c r="I41" s="231">
        <f t="shared" si="0"/>
        <v>0</v>
      </c>
      <c r="J41" s="259"/>
    </row>
    <row r="42" spans="1:11" x14ac:dyDescent="0.2">
      <c r="A42" s="228" t="s">
        <v>43</v>
      </c>
      <c r="B42" s="31"/>
      <c r="C42" s="230">
        <v>0.7</v>
      </c>
      <c r="D42" s="231">
        <f t="shared" si="1"/>
        <v>0</v>
      </c>
      <c r="F42" s="228" t="s">
        <v>43</v>
      </c>
      <c r="G42" s="31"/>
      <c r="H42" s="230">
        <v>0.7</v>
      </c>
      <c r="I42" s="231">
        <f t="shared" si="0"/>
        <v>0</v>
      </c>
      <c r="J42" s="259"/>
    </row>
    <row r="43" spans="1:11" x14ac:dyDescent="0.2">
      <c r="A43" s="228" t="s">
        <v>45</v>
      </c>
      <c r="B43" s="31"/>
      <c r="C43" s="230">
        <v>0.6</v>
      </c>
      <c r="D43" s="231">
        <f t="shared" si="1"/>
        <v>0</v>
      </c>
      <c r="F43" s="228" t="s">
        <v>45</v>
      </c>
      <c r="G43" s="31"/>
      <c r="H43" s="230">
        <v>0.6</v>
      </c>
      <c r="I43" s="231">
        <f t="shared" si="0"/>
        <v>0</v>
      </c>
      <c r="J43" s="220" t="str">
        <f>A37</f>
        <v>#17</v>
      </c>
      <c r="K43" s="33">
        <f>ROUND(D47*0.7,-1)</f>
        <v>0</v>
      </c>
    </row>
    <row r="44" spans="1:11" x14ac:dyDescent="0.2">
      <c r="A44" s="228" t="s">
        <v>46</v>
      </c>
      <c r="B44" s="31"/>
      <c r="C44" s="230">
        <v>0.5</v>
      </c>
      <c r="D44" s="231">
        <f t="shared" si="1"/>
        <v>0</v>
      </c>
      <c r="F44" s="228" t="s">
        <v>46</v>
      </c>
      <c r="G44" s="31"/>
      <c r="H44" s="230">
        <v>0.5</v>
      </c>
      <c r="I44" s="231">
        <f t="shared" si="0"/>
        <v>0</v>
      </c>
      <c r="J44" s="260"/>
    </row>
    <row r="45" spans="1:11" x14ac:dyDescent="0.2">
      <c r="A45" s="228" t="s">
        <v>47</v>
      </c>
      <c r="B45" s="31"/>
      <c r="C45" s="230">
        <v>0.4</v>
      </c>
      <c r="D45" s="231">
        <f t="shared" si="1"/>
        <v>0</v>
      </c>
      <c r="F45" s="228" t="s">
        <v>47</v>
      </c>
      <c r="G45" s="31"/>
      <c r="H45" s="230">
        <v>0.4</v>
      </c>
      <c r="I45" s="231">
        <f t="shared" si="0"/>
        <v>0</v>
      </c>
      <c r="J45" s="220" t="str">
        <f>F37</f>
        <v>#18</v>
      </c>
      <c r="K45" s="33">
        <f>ROUND(I47*0.7,-1)</f>
        <v>0</v>
      </c>
    </row>
    <row r="46" spans="1:11" x14ac:dyDescent="0.2">
      <c r="A46" s="34" t="s">
        <v>48</v>
      </c>
      <c r="B46" s="31"/>
      <c r="C46" s="230">
        <v>0.3</v>
      </c>
      <c r="D46" s="231">
        <f t="shared" si="1"/>
        <v>0</v>
      </c>
      <c r="F46" s="34" t="s">
        <v>48</v>
      </c>
      <c r="G46" s="31"/>
      <c r="H46" s="230">
        <v>0.3</v>
      </c>
      <c r="I46" s="231">
        <f t="shared" si="0"/>
        <v>0</v>
      </c>
      <c r="J46" s="35"/>
    </row>
    <row r="47" spans="1:11" ht="12" thickBot="1" x14ac:dyDescent="0.25">
      <c r="A47" s="261" t="s">
        <v>49</v>
      </c>
      <c r="B47" s="36">
        <f>SUM(B39:B46)</f>
        <v>0</v>
      </c>
      <c r="C47" s="232"/>
      <c r="D47" s="233">
        <f>SUM(D39:D46)</f>
        <v>0</v>
      </c>
      <c r="F47" s="261" t="s">
        <v>49</v>
      </c>
      <c r="G47" s="36">
        <f>SUM(G39:G46)</f>
        <v>0</v>
      </c>
      <c r="H47" s="37"/>
      <c r="I47" s="38">
        <f>SUM(I39:I46)</f>
        <v>0</v>
      </c>
      <c r="J47" s="259"/>
    </row>
    <row r="48" spans="1:11" ht="12" thickBot="1" x14ac:dyDescent="0.25">
      <c r="J48" s="259"/>
    </row>
    <row r="49" spans="1:11" x14ac:dyDescent="0.2">
      <c r="A49" s="211" t="s">
        <v>50</v>
      </c>
      <c r="B49" s="23"/>
      <c r="C49" s="207" t="s">
        <v>51</v>
      </c>
      <c r="D49" s="22"/>
      <c r="F49" s="211" t="s">
        <v>52</v>
      </c>
      <c r="G49" s="23"/>
      <c r="H49" s="207" t="s">
        <v>53</v>
      </c>
      <c r="I49" s="22"/>
      <c r="J49" s="259"/>
    </row>
    <row r="50" spans="1:11" x14ac:dyDescent="0.2">
      <c r="A50" s="26" t="s">
        <v>39</v>
      </c>
      <c r="B50" s="27" t="s">
        <v>40</v>
      </c>
      <c r="C50" s="28" t="s">
        <v>41</v>
      </c>
      <c r="D50" s="29" t="s">
        <v>42</v>
      </c>
      <c r="F50" s="26" t="s">
        <v>39</v>
      </c>
      <c r="G50" s="27" t="s">
        <v>40</v>
      </c>
      <c r="H50" s="28" t="s">
        <v>41</v>
      </c>
      <c r="I50" s="29" t="s">
        <v>42</v>
      </c>
      <c r="J50" s="259"/>
    </row>
    <row r="51" spans="1:11" x14ac:dyDescent="0.2">
      <c r="A51" s="228" t="s">
        <v>205</v>
      </c>
      <c r="B51" s="31"/>
      <c r="C51" s="230">
        <v>0.95</v>
      </c>
      <c r="D51" s="231">
        <f t="shared" ref="D51:D58" si="2">ROUND(B51*C51,)</f>
        <v>0</v>
      </c>
      <c r="F51" s="228" t="s">
        <v>205</v>
      </c>
      <c r="G51" s="31">
        <v>0</v>
      </c>
      <c r="H51" s="230">
        <v>0.95</v>
      </c>
      <c r="I51" s="231">
        <f t="shared" ref="I51:I58" si="3">ROUND(G51*H51,)</f>
        <v>0</v>
      </c>
      <c r="J51" s="259"/>
    </row>
    <row r="52" spans="1:11" x14ac:dyDescent="0.2">
      <c r="A52" s="228" t="s">
        <v>189</v>
      </c>
      <c r="B52" s="31"/>
      <c r="C52" s="230">
        <v>0.9</v>
      </c>
      <c r="D52" s="231">
        <f t="shared" si="2"/>
        <v>0</v>
      </c>
      <c r="F52" s="228" t="s">
        <v>189</v>
      </c>
      <c r="G52" s="31">
        <v>0</v>
      </c>
      <c r="H52" s="230">
        <v>0.9</v>
      </c>
      <c r="I52" s="231">
        <f t="shared" si="3"/>
        <v>0</v>
      </c>
      <c r="J52" s="259"/>
    </row>
    <row r="53" spans="1:11" x14ac:dyDescent="0.2">
      <c r="A53" s="228" t="s">
        <v>187</v>
      </c>
      <c r="B53" s="31"/>
      <c r="C53" s="230">
        <v>0.8</v>
      </c>
      <c r="D53" s="231">
        <f t="shared" si="2"/>
        <v>0</v>
      </c>
      <c r="F53" s="228" t="s">
        <v>187</v>
      </c>
      <c r="G53" s="31"/>
      <c r="H53" s="230">
        <v>0.8</v>
      </c>
      <c r="I53" s="231">
        <f t="shared" si="3"/>
        <v>0</v>
      </c>
      <c r="J53" s="259"/>
    </row>
    <row r="54" spans="1:11" x14ac:dyDescent="0.2">
      <c r="A54" s="228" t="s">
        <v>43</v>
      </c>
      <c r="B54" s="31"/>
      <c r="C54" s="230">
        <v>0.7</v>
      </c>
      <c r="D54" s="231">
        <f t="shared" si="2"/>
        <v>0</v>
      </c>
      <c r="F54" s="228" t="s">
        <v>43</v>
      </c>
      <c r="G54" s="31"/>
      <c r="H54" s="230">
        <v>0.7</v>
      </c>
      <c r="I54" s="231">
        <f t="shared" si="3"/>
        <v>0</v>
      </c>
      <c r="J54" s="259"/>
    </row>
    <row r="55" spans="1:11" x14ac:dyDescent="0.2">
      <c r="A55" s="228" t="s">
        <v>45</v>
      </c>
      <c r="B55" s="31"/>
      <c r="C55" s="230">
        <v>0.6</v>
      </c>
      <c r="D55" s="231">
        <f t="shared" si="2"/>
        <v>0</v>
      </c>
      <c r="F55" s="228" t="s">
        <v>45</v>
      </c>
      <c r="G55" s="31"/>
      <c r="H55" s="230">
        <v>0.6</v>
      </c>
      <c r="I55" s="231">
        <f t="shared" si="3"/>
        <v>0</v>
      </c>
      <c r="J55" s="220" t="str">
        <f>A49</f>
        <v>#12</v>
      </c>
      <c r="K55" s="33">
        <f>ROUND(D59*0.7,-1)</f>
        <v>0</v>
      </c>
    </row>
    <row r="56" spans="1:11" x14ac:dyDescent="0.2">
      <c r="A56" s="228" t="s">
        <v>46</v>
      </c>
      <c r="B56" s="31"/>
      <c r="C56" s="230">
        <v>0.5</v>
      </c>
      <c r="D56" s="231">
        <f t="shared" si="2"/>
        <v>0</v>
      </c>
      <c r="F56" s="228" t="s">
        <v>46</v>
      </c>
      <c r="G56" s="31"/>
      <c r="H56" s="230">
        <v>0.5</v>
      </c>
      <c r="I56" s="231">
        <f t="shared" si="3"/>
        <v>0</v>
      </c>
      <c r="J56" s="259"/>
    </row>
    <row r="57" spans="1:11" x14ac:dyDescent="0.2">
      <c r="A57" s="228" t="s">
        <v>47</v>
      </c>
      <c r="B57" s="31"/>
      <c r="C57" s="230">
        <v>0.4</v>
      </c>
      <c r="D57" s="231">
        <f t="shared" si="2"/>
        <v>0</v>
      </c>
      <c r="F57" s="228" t="s">
        <v>47</v>
      </c>
      <c r="G57" s="31"/>
      <c r="H57" s="230">
        <v>0.4</v>
      </c>
      <c r="I57" s="231">
        <f t="shared" si="3"/>
        <v>0</v>
      </c>
      <c r="J57" s="220" t="str">
        <f>F49</f>
        <v>#19</v>
      </c>
      <c r="K57" s="33">
        <f>ROUND(I59*0.7,-1)</f>
        <v>0</v>
      </c>
    </row>
    <row r="58" spans="1:11" x14ac:dyDescent="0.2">
      <c r="A58" s="34" t="s">
        <v>48</v>
      </c>
      <c r="B58" s="31"/>
      <c r="C58" s="230">
        <v>0.3</v>
      </c>
      <c r="D58" s="231">
        <f t="shared" si="2"/>
        <v>0</v>
      </c>
      <c r="F58" s="34" t="s">
        <v>48</v>
      </c>
      <c r="G58" s="31"/>
      <c r="H58" s="230">
        <v>0.3</v>
      </c>
      <c r="I58" s="231">
        <f t="shared" si="3"/>
        <v>0</v>
      </c>
      <c r="J58" s="259"/>
    </row>
    <row r="59" spans="1:11" ht="12" thickBot="1" x14ac:dyDescent="0.25">
      <c r="A59" s="261" t="s">
        <v>49</v>
      </c>
      <c r="B59" s="36">
        <f>SUM(B51:B58)</f>
        <v>0</v>
      </c>
      <c r="C59" s="37"/>
      <c r="D59" s="38">
        <f>SUM(D51:D58)</f>
        <v>0</v>
      </c>
      <c r="F59" s="261" t="s">
        <v>49</v>
      </c>
      <c r="G59" s="36">
        <f>SUM(G51:G58)</f>
        <v>0</v>
      </c>
      <c r="H59" s="37"/>
      <c r="I59" s="38">
        <f>SUM(I51:I58)</f>
        <v>0</v>
      </c>
      <c r="J59" s="259"/>
    </row>
  </sheetData>
  <customSheetViews>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showGridLines="0" workbookViewId="0">
      <selection activeCell="I11" sqref="I11"/>
    </sheetView>
  </sheetViews>
  <sheetFormatPr defaultRowHeight="11.25" x14ac:dyDescent="0.2"/>
  <cols>
    <col min="1" max="1" width="11.28515625" style="39" customWidth="1"/>
    <col min="2" max="2" width="10.140625" style="30" customWidth="1"/>
    <col min="3" max="3" width="5.28515625" style="40" customWidth="1"/>
    <col min="4" max="4" width="10.140625" style="30" customWidth="1"/>
    <col min="5" max="5" width="2.140625" style="2" customWidth="1"/>
    <col min="6" max="6" width="11.28515625" style="2" customWidth="1"/>
    <col min="7" max="7" width="10.140625" style="30" customWidth="1"/>
    <col min="8" max="8" width="5.28515625" style="2" customWidth="1"/>
    <col min="9" max="9" width="10.140625" style="30" customWidth="1"/>
    <col min="10" max="10" width="6.28515625" style="24" customWidth="1"/>
    <col min="11" max="11" width="10.140625" style="30" customWidth="1"/>
    <col min="12" max="16384" width="9.140625" style="2"/>
  </cols>
  <sheetData>
    <row r="1" spans="1:11" ht="12" customHeight="1" x14ac:dyDescent="0.2">
      <c r="A1" s="112" t="s">
        <v>0</v>
      </c>
      <c r="B1" s="131">
        <f>'Business &amp; Property Info'!B1</f>
        <v>0</v>
      </c>
      <c r="C1" s="107"/>
      <c r="D1" s="108"/>
      <c r="E1" s="105"/>
      <c r="F1" s="105"/>
      <c r="G1" s="103"/>
      <c r="H1" s="105"/>
      <c r="I1" s="103"/>
      <c r="J1" s="254"/>
      <c r="K1" s="203" t="str">
        <f>'Business &amp; Property Info'!K1</f>
        <v>Assessment date October 1, 2022</v>
      </c>
    </row>
    <row r="2" spans="1:11" ht="11.1" customHeight="1" x14ac:dyDescent="0.2">
      <c r="A2" s="112"/>
      <c r="B2" s="103"/>
      <c r="C2" s="104"/>
      <c r="D2" s="103"/>
      <c r="E2" s="105"/>
      <c r="F2" s="105"/>
      <c r="G2" s="105"/>
      <c r="H2" s="105"/>
      <c r="I2" s="103"/>
      <c r="J2" s="254"/>
      <c r="K2" s="204" t="str">
        <f>'Business &amp; Property Info'!K2</f>
        <v>Required return date November 1, 2022</v>
      </c>
    </row>
    <row r="3" spans="1:11" ht="11.1" customHeight="1" x14ac:dyDescent="0.2">
      <c r="A3" s="112" t="s">
        <v>1</v>
      </c>
      <c r="B3" s="131">
        <f>'Business &amp; Property Info'!B3</f>
        <v>0</v>
      </c>
      <c r="C3" s="110"/>
      <c r="D3" s="108"/>
      <c r="E3" s="110"/>
      <c r="F3" s="110"/>
      <c r="G3" s="109" t="s">
        <v>2</v>
      </c>
      <c r="H3" s="131">
        <f>'Business &amp; Property Info'!H3</f>
        <v>0</v>
      </c>
      <c r="I3" s="108"/>
      <c r="J3" s="255"/>
      <c r="K3" s="108"/>
    </row>
    <row r="4" spans="1:11" ht="3" customHeight="1" thickBot="1" x14ac:dyDescent="0.25">
      <c r="A4" s="106"/>
      <c r="B4" s="103"/>
      <c r="C4" s="105"/>
      <c r="D4" s="103"/>
      <c r="E4" s="105"/>
      <c r="F4" s="105"/>
      <c r="G4" s="109"/>
      <c r="H4" s="1"/>
      <c r="I4" s="103"/>
      <c r="J4" s="257"/>
      <c r="K4" s="114"/>
    </row>
    <row r="5" spans="1:11" ht="12.2" customHeight="1" thickTop="1" x14ac:dyDescent="0.2">
      <c r="A5" s="211" t="s">
        <v>54</v>
      </c>
      <c r="B5" s="21"/>
      <c r="C5" s="207" t="s">
        <v>55</v>
      </c>
      <c r="D5" s="22"/>
      <c r="F5" s="262" t="s">
        <v>56</v>
      </c>
      <c r="G5" s="23"/>
      <c r="H5" s="207" t="s">
        <v>57</v>
      </c>
      <c r="I5" s="22"/>
      <c r="J5" s="263" t="s">
        <v>37</v>
      </c>
      <c r="K5" s="42" t="s">
        <v>38</v>
      </c>
    </row>
    <row r="6" spans="1:11" ht="12.2" customHeight="1" x14ac:dyDescent="0.2">
      <c r="A6" s="26" t="s">
        <v>39</v>
      </c>
      <c r="B6" s="27" t="s">
        <v>40</v>
      </c>
      <c r="C6" s="28" t="s">
        <v>41</v>
      </c>
      <c r="D6" s="29" t="s">
        <v>42</v>
      </c>
      <c r="F6" s="205" t="s">
        <v>39</v>
      </c>
      <c r="G6" s="27" t="s">
        <v>40</v>
      </c>
      <c r="H6" s="206" t="s">
        <v>41</v>
      </c>
      <c r="I6" s="29" t="s">
        <v>42</v>
      </c>
      <c r="J6" s="259"/>
    </row>
    <row r="7" spans="1:11" ht="12.2" customHeight="1" x14ac:dyDescent="0.2">
      <c r="A7" s="228" t="s">
        <v>205</v>
      </c>
      <c r="B7" s="31"/>
      <c r="C7" s="28">
        <v>0.95</v>
      </c>
      <c r="D7" s="32">
        <f t="shared" ref="D7:D14" si="0">ROUND(B7*C7,)</f>
        <v>0</v>
      </c>
      <c r="F7" s="228" t="s">
        <v>205</v>
      </c>
      <c r="G7" s="31"/>
      <c r="H7" s="28">
        <v>0.95</v>
      </c>
      <c r="I7" s="32">
        <f t="shared" ref="I7:I14" si="1">ROUND(G7*H7,)</f>
        <v>0</v>
      </c>
      <c r="J7" s="259"/>
    </row>
    <row r="8" spans="1:11" ht="12.2" customHeight="1" x14ac:dyDescent="0.2">
      <c r="A8" s="228" t="s">
        <v>189</v>
      </c>
      <c r="B8" s="31"/>
      <c r="C8" s="28">
        <v>0.9</v>
      </c>
      <c r="D8" s="32">
        <f t="shared" si="0"/>
        <v>0</v>
      </c>
      <c r="F8" s="228" t="s">
        <v>189</v>
      </c>
      <c r="G8" s="31"/>
      <c r="H8" s="28">
        <v>0.9</v>
      </c>
      <c r="I8" s="32">
        <f t="shared" si="1"/>
        <v>0</v>
      </c>
      <c r="J8" s="259"/>
    </row>
    <row r="9" spans="1:11" ht="12.2" customHeight="1" x14ac:dyDescent="0.2">
      <c r="A9" s="228" t="s">
        <v>187</v>
      </c>
      <c r="B9" s="31"/>
      <c r="C9" s="28">
        <v>0.8</v>
      </c>
      <c r="D9" s="32">
        <f t="shared" si="0"/>
        <v>0</v>
      </c>
      <c r="F9" s="228" t="s">
        <v>187</v>
      </c>
      <c r="G9" s="31"/>
      <c r="H9" s="28">
        <v>0.8</v>
      </c>
      <c r="I9" s="32">
        <f t="shared" si="1"/>
        <v>0</v>
      </c>
      <c r="J9" s="259"/>
    </row>
    <row r="10" spans="1:11" ht="12.2" customHeight="1" x14ac:dyDescent="0.2">
      <c r="A10" s="228" t="s">
        <v>43</v>
      </c>
      <c r="B10" s="31"/>
      <c r="C10" s="28">
        <v>0.7</v>
      </c>
      <c r="D10" s="32">
        <f t="shared" si="0"/>
        <v>0</v>
      </c>
      <c r="F10" s="228" t="s">
        <v>43</v>
      </c>
      <c r="G10" s="31"/>
      <c r="H10" s="28">
        <v>0.7</v>
      </c>
      <c r="I10" s="32">
        <f t="shared" si="1"/>
        <v>0</v>
      </c>
      <c r="J10" s="259"/>
    </row>
    <row r="11" spans="1:11" ht="12.2" customHeight="1" x14ac:dyDescent="0.2">
      <c r="A11" s="228" t="s">
        <v>45</v>
      </c>
      <c r="B11" s="31"/>
      <c r="C11" s="28">
        <v>0.6</v>
      </c>
      <c r="D11" s="32">
        <f t="shared" si="0"/>
        <v>0</v>
      </c>
      <c r="F11" s="228" t="s">
        <v>45</v>
      </c>
      <c r="G11" s="31"/>
      <c r="H11" s="28">
        <v>0.6</v>
      </c>
      <c r="I11" s="32">
        <f t="shared" si="1"/>
        <v>0</v>
      </c>
      <c r="J11" s="220" t="str">
        <f>A5</f>
        <v>#10</v>
      </c>
      <c r="K11" s="33">
        <f>ROUND(D15*0.7,-1)</f>
        <v>0</v>
      </c>
    </row>
    <row r="12" spans="1:11" ht="12.2" customHeight="1" x14ac:dyDescent="0.2">
      <c r="A12" s="228" t="s">
        <v>46</v>
      </c>
      <c r="B12" s="31"/>
      <c r="C12" s="28">
        <v>0.5</v>
      </c>
      <c r="D12" s="32">
        <f t="shared" si="0"/>
        <v>0</v>
      </c>
      <c r="F12" s="228" t="s">
        <v>46</v>
      </c>
      <c r="G12" s="31"/>
      <c r="H12" s="28">
        <v>0.5</v>
      </c>
      <c r="I12" s="32">
        <f t="shared" si="1"/>
        <v>0</v>
      </c>
      <c r="J12" s="259"/>
    </row>
    <row r="13" spans="1:11" ht="12.2" customHeight="1" x14ac:dyDescent="0.2">
      <c r="A13" s="228" t="s">
        <v>47</v>
      </c>
      <c r="B13" s="31"/>
      <c r="C13" s="28">
        <v>0.4</v>
      </c>
      <c r="D13" s="32">
        <f t="shared" si="0"/>
        <v>0</v>
      </c>
      <c r="F13" s="228" t="s">
        <v>47</v>
      </c>
      <c r="G13" s="31"/>
      <c r="H13" s="28">
        <v>0.4</v>
      </c>
      <c r="I13" s="32">
        <f t="shared" si="1"/>
        <v>0</v>
      </c>
      <c r="J13" s="220" t="str">
        <f>F5</f>
        <v>#13</v>
      </c>
      <c r="K13" s="33">
        <f>ROUND(I15*0.7,-1)</f>
        <v>0</v>
      </c>
    </row>
    <row r="14" spans="1:11" ht="12.2" customHeight="1" x14ac:dyDescent="0.2">
      <c r="A14" s="34" t="s">
        <v>48</v>
      </c>
      <c r="B14" s="31"/>
      <c r="C14" s="28">
        <v>0.3</v>
      </c>
      <c r="D14" s="32">
        <f t="shared" si="0"/>
        <v>0</v>
      </c>
      <c r="F14" s="34" t="s">
        <v>48</v>
      </c>
      <c r="G14" s="31"/>
      <c r="H14" s="28">
        <v>0.3</v>
      </c>
      <c r="I14" s="32">
        <f t="shared" si="1"/>
        <v>0</v>
      </c>
      <c r="J14" s="259"/>
    </row>
    <row r="15" spans="1:11" ht="12.2" customHeight="1" thickBot="1" x14ac:dyDescent="0.25">
      <c r="A15" s="261" t="s">
        <v>49</v>
      </c>
      <c r="B15" s="36">
        <f>SUM(B7:B14)</f>
        <v>0</v>
      </c>
      <c r="C15" s="37"/>
      <c r="D15" s="38">
        <f>SUM(D7:D14)</f>
        <v>0</v>
      </c>
      <c r="F15" s="261" t="s">
        <v>49</v>
      </c>
      <c r="G15" s="36">
        <f>SUM(G7:G14)</f>
        <v>0</v>
      </c>
      <c r="H15" s="37"/>
      <c r="I15" s="38">
        <f>SUM(I7:I14)</f>
        <v>0</v>
      </c>
      <c r="J15" s="259"/>
    </row>
    <row r="16" spans="1:11" ht="3" customHeight="1" thickBot="1" x14ac:dyDescent="0.25">
      <c r="A16" s="264"/>
      <c r="B16" s="23"/>
      <c r="C16" s="215"/>
      <c r="D16" s="216"/>
      <c r="F16" s="112"/>
      <c r="G16" s="54"/>
      <c r="H16" s="40"/>
      <c r="J16" s="259"/>
    </row>
    <row r="17" spans="1:11" ht="12.2" customHeight="1" thickBot="1" x14ac:dyDescent="0.25">
      <c r="A17" s="265"/>
      <c r="B17" s="226"/>
      <c r="C17" s="226"/>
      <c r="D17" s="226"/>
      <c r="F17" s="297" t="s">
        <v>58</v>
      </c>
      <c r="G17" s="298"/>
      <c r="H17" s="298"/>
      <c r="I17" s="299"/>
      <c r="J17" s="259"/>
    </row>
    <row r="18" spans="1:11" ht="12.2" customHeight="1" x14ac:dyDescent="0.2">
      <c r="A18" s="262" t="s">
        <v>59</v>
      </c>
      <c r="B18" s="222"/>
      <c r="C18" s="207" t="s">
        <v>60</v>
      </c>
      <c r="D18" s="22"/>
      <c r="F18" s="205" t="s">
        <v>39</v>
      </c>
      <c r="G18" s="224" t="s">
        <v>40</v>
      </c>
      <c r="H18" s="206" t="s">
        <v>41</v>
      </c>
      <c r="I18" s="225" t="s">
        <v>42</v>
      </c>
      <c r="J18" s="259"/>
    </row>
    <row r="19" spans="1:11" ht="12.2" customHeight="1" x14ac:dyDescent="0.2">
      <c r="A19" s="26" t="s">
        <v>39</v>
      </c>
      <c r="B19" s="27" t="s">
        <v>40</v>
      </c>
      <c r="C19" s="28" t="s">
        <v>41</v>
      </c>
      <c r="D19" s="29" t="s">
        <v>42</v>
      </c>
      <c r="F19" s="228" t="s">
        <v>205</v>
      </c>
      <c r="G19" s="31">
        <v>0</v>
      </c>
      <c r="H19" s="28">
        <v>0.95</v>
      </c>
      <c r="I19" s="32">
        <f>ROUND(G19*H19,)</f>
        <v>0</v>
      </c>
      <c r="J19" s="259"/>
    </row>
    <row r="20" spans="1:11" ht="12.2" customHeight="1" x14ac:dyDescent="0.2">
      <c r="A20" s="228" t="s">
        <v>205</v>
      </c>
      <c r="B20" s="31">
        <v>0</v>
      </c>
      <c r="C20" s="28">
        <v>0.95</v>
      </c>
      <c r="D20" s="32">
        <f t="shared" ref="D20:D27" si="2">ROUND(B20*C20,)</f>
        <v>0</v>
      </c>
      <c r="F20" s="228" t="s">
        <v>189</v>
      </c>
      <c r="G20" s="31"/>
      <c r="H20" s="28">
        <v>0.8</v>
      </c>
      <c r="I20" s="32">
        <f>ROUND(G20*H20,)</f>
        <v>0</v>
      </c>
      <c r="J20" s="259"/>
    </row>
    <row r="21" spans="1:11" ht="12.2" customHeight="1" x14ac:dyDescent="0.2">
      <c r="A21" s="228" t="s">
        <v>189</v>
      </c>
      <c r="B21" s="31"/>
      <c r="C21" s="28">
        <v>0.9</v>
      </c>
      <c r="D21" s="32">
        <f t="shared" si="2"/>
        <v>0</v>
      </c>
      <c r="F21" s="228" t="s">
        <v>187</v>
      </c>
      <c r="G21" s="31"/>
      <c r="H21" s="28">
        <v>0.6</v>
      </c>
      <c r="I21" s="32">
        <f>ROUND(G21*H21,)</f>
        <v>0</v>
      </c>
      <c r="J21" s="259"/>
    </row>
    <row r="22" spans="1:11" ht="12.2" customHeight="1" x14ac:dyDescent="0.2">
      <c r="A22" s="228" t="s">
        <v>187</v>
      </c>
      <c r="B22" s="31"/>
      <c r="C22" s="28">
        <v>0.8</v>
      </c>
      <c r="D22" s="32">
        <f t="shared" si="2"/>
        <v>0</v>
      </c>
      <c r="F22" s="228" t="s">
        <v>43</v>
      </c>
      <c r="G22" s="31"/>
      <c r="H22" s="28">
        <v>0.4</v>
      </c>
      <c r="I22" s="32">
        <f>ROUND(G22*H22,)</f>
        <v>0</v>
      </c>
      <c r="J22" s="259"/>
    </row>
    <row r="23" spans="1:11" ht="12.2" customHeight="1" x14ac:dyDescent="0.2">
      <c r="A23" s="228" t="s">
        <v>43</v>
      </c>
      <c r="B23" s="31"/>
      <c r="C23" s="28">
        <v>0.7</v>
      </c>
      <c r="D23" s="32">
        <f t="shared" si="2"/>
        <v>0</v>
      </c>
      <c r="F23" s="34" t="s">
        <v>48</v>
      </c>
      <c r="G23" s="31"/>
      <c r="H23" s="28">
        <v>0.2</v>
      </c>
      <c r="I23" s="32">
        <f>ROUND(G23*H23,)</f>
        <v>0</v>
      </c>
      <c r="J23" s="259"/>
    </row>
    <row r="24" spans="1:11" ht="12.2" customHeight="1" thickBot="1" x14ac:dyDescent="0.25">
      <c r="A24" s="228" t="s">
        <v>45</v>
      </c>
      <c r="B24" s="31"/>
      <c r="C24" s="28">
        <v>0.6</v>
      </c>
      <c r="D24" s="32">
        <f t="shared" si="2"/>
        <v>0</v>
      </c>
      <c r="F24" s="261" t="s">
        <v>49</v>
      </c>
      <c r="G24" s="36">
        <f>SUM(G19:G23)</f>
        <v>0</v>
      </c>
      <c r="H24" s="180"/>
      <c r="I24" s="38">
        <f>SUM(I19:I23)</f>
        <v>0</v>
      </c>
      <c r="J24" s="259"/>
    </row>
    <row r="25" spans="1:11" ht="12.2" customHeight="1" thickBot="1" x14ac:dyDescent="0.25">
      <c r="A25" s="228" t="s">
        <v>46</v>
      </c>
      <c r="B25" s="31"/>
      <c r="C25" s="28">
        <v>0.5</v>
      </c>
      <c r="D25" s="32">
        <f t="shared" si="2"/>
        <v>0</v>
      </c>
      <c r="I25" s="50"/>
      <c r="J25" s="220" t="str">
        <f>A18</f>
        <v>#16</v>
      </c>
      <c r="K25" s="33">
        <f>ROUND(D28*0.7,-1)</f>
        <v>0</v>
      </c>
    </row>
    <row r="26" spans="1:11" ht="12.2" customHeight="1" x14ac:dyDescent="0.2">
      <c r="A26" s="228" t="s">
        <v>47</v>
      </c>
      <c r="B26" s="31"/>
      <c r="C26" s="28">
        <v>0.4</v>
      </c>
      <c r="D26" s="32">
        <f t="shared" si="2"/>
        <v>0</v>
      </c>
      <c r="F26" s="211" t="s">
        <v>61</v>
      </c>
      <c r="G26" s="23"/>
      <c r="H26" s="207" t="s">
        <v>62</v>
      </c>
      <c r="I26" s="22"/>
      <c r="J26" s="259"/>
    </row>
    <row r="27" spans="1:11" ht="12.2" customHeight="1" x14ac:dyDescent="0.2">
      <c r="A27" s="34" t="s">
        <v>48</v>
      </c>
      <c r="B27" s="31"/>
      <c r="C27" s="28">
        <v>0.3</v>
      </c>
      <c r="D27" s="32">
        <f t="shared" si="2"/>
        <v>0</v>
      </c>
      <c r="F27" s="26" t="s">
        <v>39</v>
      </c>
      <c r="G27" s="27" t="s">
        <v>63</v>
      </c>
      <c r="H27" s="28" t="s">
        <v>64</v>
      </c>
      <c r="I27" s="29" t="s">
        <v>65</v>
      </c>
      <c r="J27" s="220" t="s">
        <v>66</v>
      </c>
      <c r="K27" s="33">
        <f>ROUND(I24*0.7,-1)</f>
        <v>0</v>
      </c>
    </row>
    <row r="28" spans="1:11" ht="12.2" customHeight="1" thickBot="1" x14ac:dyDescent="0.25">
      <c r="A28" s="261" t="s">
        <v>49</v>
      </c>
      <c r="B28" s="36">
        <f>SUM(B20:B27)</f>
        <v>0</v>
      </c>
      <c r="C28" s="37"/>
      <c r="D28" s="38">
        <f>SUM(D20:D27)</f>
        <v>0</v>
      </c>
      <c r="F28" s="228" t="s">
        <v>205</v>
      </c>
      <c r="G28" s="134">
        <v>0</v>
      </c>
      <c r="H28" s="135">
        <v>0</v>
      </c>
      <c r="I28" s="32" t="e">
        <f>G28/H28</f>
        <v>#DIV/0!</v>
      </c>
      <c r="J28" s="259"/>
    </row>
    <row r="29" spans="1:11" ht="12.2" customHeight="1" thickBot="1" x14ac:dyDescent="0.25">
      <c r="A29" s="197"/>
      <c r="F29" s="261" t="s">
        <v>49</v>
      </c>
      <c r="G29" s="36">
        <f>SUM(G28:G28)</f>
        <v>0</v>
      </c>
      <c r="H29" s="37"/>
      <c r="I29" s="38" t="e">
        <f>SUM(I28)</f>
        <v>#DIV/0!</v>
      </c>
      <c r="J29" s="220" t="s">
        <v>61</v>
      </c>
      <c r="K29" s="33" t="e">
        <f>ROUND(I29*0.7,-1)</f>
        <v>#DIV/0!</v>
      </c>
    </row>
    <row r="30" spans="1:11" ht="3" customHeight="1" thickBot="1" x14ac:dyDescent="0.25">
      <c r="A30" s="194"/>
      <c r="B30" s="49"/>
      <c r="C30" s="37"/>
      <c r="D30" s="49"/>
      <c r="E30" s="178"/>
      <c r="F30" s="178"/>
      <c r="G30" s="49"/>
      <c r="H30" s="178"/>
      <c r="I30" s="50"/>
      <c r="J30" s="259"/>
    </row>
    <row r="31" spans="1:11" ht="12" customHeight="1" x14ac:dyDescent="0.2">
      <c r="A31" s="211"/>
      <c r="B31" s="296" t="s">
        <v>67</v>
      </c>
      <c r="C31" s="296"/>
      <c r="D31" s="296"/>
      <c r="E31" s="296"/>
      <c r="F31" s="296"/>
      <c r="G31" s="296"/>
      <c r="H31" s="44"/>
      <c r="I31" s="212"/>
      <c r="J31" s="192"/>
      <c r="K31" s="2"/>
    </row>
    <row r="32" spans="1:11" ht="12.2" customHeight="1" x14ac:dyDescent="0.2">
      <c r="A32" s="266" t="s">
        <v>68</v>
      </c>
      <c r="B32" s="33"/>
      <c r="C32" s="276" t="s">
        <v>69</v>
      </c>
      <c r="D32" s="210"/>
      <c r="F32" s="267" t="s">
        <v>70</v>
      </c>
      <c r="G32" s="33"/>
      <c r="H32" s="276" t="s">
        <v>71</v>
      </c>
      <c r="I32" s="200"/>
      <c r="J32" s="268"/>
    </row>
    <row r="33" spans="1:11" ht="12.2" customHeight="1" x14ac:dyDescent="0.2">
      <c r="A33" s="26" t="s">
        <v>39</v>
      </c>
      <c r="B33" s="195" t="s">
        <v>40</v>
      </c>
      <c r="C33" s="198" t="s">
        <v>41</v>
      </c>
      <c r="D33" s="199" t="s">
        <v>42</v>
      </c>
      <c r="F33" s="218" t="s">
        <v>39</v>
      </c>
      <c r="G33" s="195" t="s">
        <v>40</v>
      </c>
      <c r="H33" s="198" t="s">
        <v>41</v>
      </c>
      <c r="I33" s="199" t="s">
        <v>42</v>
      </c>
      <c r="J33" s="268"/>
    </row>
    <row r="34" spans="1:11" ht="12.2" customHeight="1" x14ac:dyDescent="0.2">
      <c r="A34" s="228" t="s">
        <v>205</v>
      </c>
      <c r="B34" s="31"/>
      <c r="C34" s="28">
        <v>0.95</v>
      </c>
      <c r="D34" s="201">
        <f t="shared" ref="D34:D41" si="3">ROUND(B34*C34,)</f>
        <v>0</v>
      </c>
      <c r="F34" s="228" t="s">
        <v>205</v>
      </c>
      <c r="G34" s="134"/>
      <c r="H34" s="179">
        <v>0.95</v>
      </c>
      <c r="I34" s="201">
        <f>ROUND(G34*H34,)</f>
        <v>0</v>
      </c>
      <c r="J34" s="268"/>
    </row>
    <row r="35" spans="1:11" ht="12.2" customHeight="1" x14ac:dyDescent="0.2">
      <c r="A35" s="228" t="s">
        <v>189</v>
      </c>
      <c r="B35" s="31"/>
      <c r="C35" s="28">
        <v>0.9</v>
      </c>
      <c r="D35" s="201">
        <f t="shared" si="3"/>
        <v>0</v>
      </c>
      <c r="F35" s="228" t="s">
        <v>189</v>
      </c>
      <c r="G35" s="134"/>
      <c r="H35" s="179">
        <v>0.8</v>
      </c>
      <c r="I35" s="201">
        <f>ROUND(G35*H35,)</f>
        <v>0</v>
      </c>
      <c r="J35" s="268"/>
    </row>
    <row r="36" spans="1:11" ht="12.2" customHeight="1" x14ac:dyDescent="0.2">
      <c r="A36" s="228" t="s">
        <v>187</v>
      </c>
      <c r="B36" s="31"/>
      <c r="C36" s="28">
        <v>0.8</v>
      </c>
      <c r="D36" s="201">
        <f t="shared" si="3"/>
        <v>0</v>
      </c>
      <c r="F36" s="228" t="s">
        <v>187</v>
      </c>
      <c r="G36" s="134"/>
      <c r="H36" s="179">
        <v>0.6</v>
      </c>
      <c r="I36" s="201">
        <f>ROUND(G36*H36,)</f>
        <v>0</v>
      </c>
      <c r="J36" s="268"/>
    </row>
    <row r="37" spans="1:11" ht="12.2" customHeight="1" x14ac:dyDescent="0.2">
      <c r="A37" s="228" t="s">
        <v>43</v>
      </c>
      <c r="B37" s="31"/>
      <c r="C37" s="28">
        <v>0.7</v>
      </c>
      <c r="D37" s="201">
        <f t="shared" si="3"/>
        <v>0</v>
      </c>
      <c r="F37" s="228" t="s">
        <v>43</v>
      </c>
      <c r="G37" s="134"/>
      <c r="H37" s="179">
        <v>0.4</v>
      </c>
      <c r="I37" s="201">
        <f>ROUND(G37*H37,)</f>
        <v>0</v>
      </c>
      <c r="J37" s="192"/>
      <c r="K37" s="2"/>
    </row>
    <row r="38" spans="1:11" ht="12.2" customHeight="1" x14ac:dyDescent="0.2">
      <c r="A38" s="228" t="s">
        <v>45</v>
      </c>
      <c r="B38" s="31"/>
      <c r="C38" s="28">
        <v>0.6</v>
      </c>
      <c r="D38" s="201">
        <f t="shared" si="3"/>
        <v>0</v>
      </c>
      <c r="F38" s="219" t="s">
        <v>48</v>
      </c>
      <c r="G38" s="134"/>
      <c r="H38" s="179">
        <v>0.2</v>
      </c>
      <c r="I38" s="201">
        <f>ROUND(G38*H38,)</f>
        <v>0</v>
      </c>
      <c r="J38" s="269"/>
    </row>
    <row r="39" spans="1:11" ht="12.2" customHeight="1" x14ac:dyDescent="0.2">
      <c r="A39" s="228" t="s">
        <v>46</v>
      </c>
      <c r="B39" s="31"/>
      <c r="C39" s="28">
        <v>0.5</v>
      </c>
      <c r="D39" s="201">
        <f t="shared" si="3"/>
        <v>0</v>
      </c>
      <c r="F39" s="270" t="s">
        <v>49</v>
      </c>
      <c r="G39" s="27">
        <f>SUM(G34:G38)</f>
        <v>0</v>
      </c>
      <c r="H39" s="28"/>
      <c r="I39" s="32">
        <f>SUM(I34:I38)</f>
        <v>0</v>
      </c>
      <c r="J39" s="223" t="str">
        <f>A32</f>
        <v>#21a</v>
      </c>
      <c r="K39" s="33">
        <f>ROUND(D42*0.7,-1)</f>
        <v>0</v>
      </c>
    </row>
    <row r="40" spans="1:11" ht="12.2" customHeight="1" x14ac:dyDescent="0.2">
      <c r="A40" s="228" t="s">
        <v>47</v>
      </c>
      <c r="B40" s="31"/>
      <c r="C40" s="28">
        <v>0.4</v>
      </c>
      <c r="D40" s="201">
        <f t="shared" si="3"/>
        <v>0</v>
      </c>
      <c r="F40" s="208"/>
      <c r="G40" s="208"/>
      <c r="H40" s="208"/>
      <c r="I40" s="209"/>
      <c r="J40" s="271" t="str">
        <f>F32</f>
        <v>#21b</v>
      </c>
      <c r="K40" s="33">
        <f>ROUND(I39*0.7,-1)</f>
        <v>0</v>
      </c>
    </row>
    <row r="41" spans="1:11" ht="12.2" customHeight="1" x14ac:dyDescent="0.2">
      <c r="A41" s="34" t="s">
        <v>48</v>
      </c>
      <c r="B41" s="31"/>
      <c r="C41" s="28">
        <v>0.3</v>
      </c>
      <c r="D41" s="201">
        <f t="shared" si="3"/>
        <v>0</v>
      </c>
      <c r="G41" s="2"/>
      <c r="I41" s="2"/>
      <c r="J41" s="268"/>
      <c r="K41" s="2"/>
    </row>
    <row r="42" spans="1:11" ht="12.2" customHeight="1" thickBot="1" x14ac:dyDescent="0.25">
      <c r="A42" s="261" t="s">
        <v>49</v>
      </c>
      <c r="B42" s="36">
        <f>SUM(B34:B41)</f>
        <v>0</v>
      </c>
      <c r="C42" s="37"/>
      <c r="D42" s="202">
        <f>SUM(D34:D41)</f>
        <v>0</v>
      </c>
      <c r="E42" s="178"/>
      <c r="F42" s="213"/>
      <c r="G42" s="295" t="s">
        <v>72</v>
      </c>
      <c r="H42" s="295"/>
      <c r="I42" s="214">
        <f>D42+I39</f>
        <v>0</v>
      </c>
      <c r="J42" s="221" t="s">
        <v>73</v>
      </c>
      <c r="K42" s="33">
        <f>K39+K40</f>
        <v>0</v>
      </c>
    </row>
    <row r="43" spans="1:11" ht="3" customHeight="1" thickBot="1" x14ac:dyDescent="0.25">
      <c r="F43" s="272"/>
      <c r="H43" s="40"/>
      <c r="I43" s="47"/>
      <c r="J43" s="259"/>
      <c r="K43" s="2"/>
    </row>
    <row r="44" spans="1:11" ht="12.2" customHeight="1" x14ac:dyDescent="0.2">
      <c r="A44" s="211" t="s">
        <v>74</v>
      </c>
      <c r="B44" s="23"/>
      <c r="C44" s="207" t="s">
        <v>75</v>
      </c>
      <c r="D44" s="191"/>
      <c r="E44" s="44"/>
      <c r="F44" s="264" t="s">
        <v>76</v>
      </c>
      <c r="G44" s="23"/>
      <c r="H44" s="207" t="s">
        <v>77</v>
      </c>
      <c r="I44" s="22"/>
      <c r="J44" s="259"/>
    </row>
    <row r="45" spans="1:11" ht="12.2" customHeight="1" x14ac:dyDescent="0.2">
      <c r="A45" s="26" t="s">
        <v>39</v>
      </c>
      <c r="B45" s="27" t="s">
        <v>40</v>
      </c>
      <c r="C45" s="28" t="s">
        <v>41</v>
      </c>
      <c r="D45" s="199" t="s">
        <v>42</v>
      </c>
      <c r="F45" s="218" t="s">
        <v>39</v>
      </c>
      <c r="G45" s="27" t="s">
        <v>40</v>
      </c>
      <c r="H45" s="28" t="s">
        <v>41</v>
      </c>
      <c r="I45" s="29" t="s">
        <v>42</v>
      </c>
      <c r="J45" s="259"/>
    </row>
    <row r="46" spans="1:11" ht="12.2" customHeight="1" x14ac:dyDescent="0.2">
      <c r="A46" s="228" t="s">
        <v>205</v>
      </c>
      <c r="B46" s="31"/>
      <c r="C46" s="28">
        <v>0.95</v>
      </c>
      <c r="D46" s="201">
        <f t="shared" ref="D46:D53" si="4">ROUND(B46*C46,)</f>
        <v>0</v>
      </c>
      <c r="F46" s="228" t="s">
        <v>205</v>
      </c>
      <c r="G46" s="31"/>
      <c r="H46" s="28">
        <v>0.95</v>
      </c>
      <c r="I46" s="32">
        <f>ROUND(G46*H46,)</f>
        <v>0</v>
      </c>
      <c r="J46" s="259"/>
    </row>
    <row r="47" spans="1:11" ht="12.2" customHeight="1" x14ac:dyDescent="0.2">
      <c r="A47" s="228" t="s">
        <v>189</v>
      </c>
      <c r="B47" s="31"/>
      <c r="C47" s="28">
        <v>0.9</v>
      </c>
      <c r="D47" s="201">
        <f t="shared" si="4"/>
        <v>0</v>
      </c>
      <c r="F47" s="228" t="s">
        <v>189</v>
      </c>
      <c r="G47" s="31"/>
      <c r="H47" s="28">
        <v>0.8</v>
      </c>
      <c r="I47" s="32">
        <f>ROUND(G47*H47,)</f>
        <v>0</v>
      </c>
      <c r="J47" s="259"/>
    </row>
    <row r="48" spans="1:11" ht="12.2" customHeight="1" x14ac:dyDescent="0.2">
      <c r="A48" s="228" t="s">
        <v>187</v>
      </c>
      <c r="B48" s="31"/>
      <c r="C48" s="28">
        <v>0.8</v>
      </c>
      <c r="D48" s="201">
        <f t="shared" si="4"/>
        <v>0</v>
      </c>
      <c r="F48" s="228" t="s">
        <v>187</v>
      </c>
      <c r="G48" s="31"/>
      <c r="H48" s="28">
        <v>0.6</v>
      </c>
      <c r="I48" s="32">
        <f>ROUND(G48*H48,)</f>
        <v>0</v>
      </c>
      <c r="J48" s="259"/>
    </row>
    <row r="49" spans="1:11" ht="12.2" customHeight="1" x14ac:dyDescent="0.2">
      <c r="A49" s="228" t="s">
        <v>43</v>
      </c>
      <c r="B49" s="31"/>
      <c r="C49" s="28">
        <v>0.7</v>
      </c>
      <c r="D49" s="201">
        <f t="shared" si="4"/>
        <v>0</v>
      </c>
      <c r="F49" s="228" t="s">
        <v>43</v>
      </c>
      <c r="G49" s="31"/>
      <c r="H49" s="28">
        <v>0.4</v>
      </c>
      <c r="I49" s="32">
        <f>ROUND(G49*H49,)</f>
        <v>0</v>
      </c>
      <c r="J49" s="259"/>
    </row>
    <row r="50" spans="1:11" ht="12.2" customHeight="1" x14ac:dyDescent="0.2">
      <c r="A50" s="228" t="s">
        <v>45</v>
      </c>
      <c r="B50" s="31"/>
      <c r="C50" s="28">
        <v>0.6</v>
      </c>
      <c r="D50" s="201">
        <f t="shared" si="4"/>
        <v>0</v>
      </c>
      <c r="F50" s="219" t="s">
        <v>48</v>
      </c>
      <c r="G50" s="31"/>
      <c r="H50" s="28">
        <v>0.2</v>
      </c>
      <c r="I50" s="32">
        <f>ROUND(G50*H50,)</f>
        <v>0</v>
      </c>
      <c r="J50" s="259"/>
    </row>
    <row r="51" spans="1:11" ht="12.2" customHeight="1" x14ac:dyDescent="0.2">
      <c r="A51" s="228" t="s">
        <v>46</v>
      </c>
      <c r="B51" s="31"/>
      <c r="C51" s="28">
        <v>0.5</v>
      </c>
      <c r="D51" s="201">
        <f t="shared" si="4"/>
        <v>0</v>
      </c>
      <c r="F51" s="270" t="s">
        <v>49</v>
      </c>
      <c r="G51" s="27">
        <f>SUM(G46:G50)</f>
        <v>0</v>
      </c>
      <c r="H51" s="28"/>
      <c r="I51" s="32">
        <f>SUM(I46:I50)</f>
        <v>0</v>
      </c>
      <c r="J51" s="220" t="str">
        <f>A44</f>
        <v>#24a</v>
      </c>
      <c r="K51" s="33">
        <f>ROUND(D54*0.7,-1)</f>
        <v>0</v>
      </c>
    </row>
    <row r="52" spans="1:11" ht="12.2" customHeight="1" x14ac:dyDescent="0.2">
      <c r="A52" s="228" t="s">
        <v>47</v>
      </c>
      <c r="B52" s="31"/>
      <c r="C52" s="28">
        <v>0.4</v>
      </c>
      <c r="D52" s="201">
        <f t="shared" si="4"/>
        <v>0</v>
      </c>
      <c r="H52" s="40"/>
      <c r="I52" s="47"/>
      <c r="J52" s="220" t="str">
        <f>F44</f>
        <v>#24b</v>
      </c>
      <c r="K52" s="33">
        <f>ROUND(I51*0.7,-1)</f>
        <v>0</v>
      </c>
    </row>
    <row r="53" spans="1:11" ht="12.2" customHeight="1" x14ac:dyDescent="0.2">
      <c r="A53" s="34" t="s">
        <v>48</v>
      </c>
      <c r="B53" s="31"/>
      <c r="C53" s="28">
        <v>0.3</v>
      </c>
      <c r="D53" s="201">
        <f t="shared" si="4"/>
        <v>0</v>
      </c>
      <c r="H53" s="40"/>
      <c r="I53" s="47"/>
      <c r="J53" s="259"/>
      <c r="K53" s="2"/>
    </row>
    <row r="54" spans="1:11" ht="12.2" customHeight="1" thickBot="1" x14ac:dyDescent="0.25">
      <c r="A54" s="261" t="s">
        <v>49</v>
      </c>
      <c r="B54" s="36">
        <f>SUM(B46:B53)</f>
        <v>0</v>
      </c>
      <c r="C54" s="37"/>
      <c r="D54" s="202">
        <f>SUM(D46:D53)</f>
        <v>0</v>
      </c>
      <c r="E54" s="178"/>
      <c r="F54" s="178"/>
      <c r="G54" s="295" t="s">
        <v>78</v>
      </c>
      <c r="H54" s="295"/>
      <c r="I54" s="217">
        <f>D54+I51</f>
        <v>0</v>
      </c>
      <c r="J54" s="221" t="s">
        <v>79</v>
      </c>
      <c r="K54" s="33">
        <f>SUM(K51:K52)</f>
        <v>0</v>
      </c>
    </row>
    <row r="55" spans="1:11" ht="3" customHeight="1" thickBot="1" x14ac:dyDescent="0.25">
      <c r="A55" s="190"/>
      <c r="I55" s="47"/>
      <c r="J55" s="259"/>
    </row>
    <row r="56" spans="1:11" ht="22.5" customHeight="1" x14ac:dyDescent="0.2">
      <c r="A56" s="262" t="s">
        <v>80</v>
      </c>
      <c r="B56" s="303" t="s">
        <v>191</v>
      </c>
      <c r="C56" s="304"/>
      <c r="D56" s="305"/>
      <c r="E56" s="44"/>
      <c r="F56" s="44"/>
      <c r="G56" s="44"/>
      <c r="H56" s="44"/>
      <c r="I56" s="292"/>
      <c r="J56" s="259"/>
    </row>
    <row r="57" spans="1:11" ht="12.2" customHeight="1" x14ac:dyDescent="0.2">
      <c r="A57" s="26" t="s">
        <v>39</v>
      </c>
      <c r="B57" s="27" t="s">
        <v>40</v>
      </c>
      <c r="C57" s="28" t="s">
        <v>41</v>
      </c>
      <c r="D57" s="29" t="s">
        <v>42</v>
      </c>
      <c r="G57" s="2"/>
      <c r="I57" s="176"/>
      <c r="J57" s="259"/>
    </row>
    <row r="58" spans="1:11" ht="12.2" customHeight="1" x14ac:dyDescent="0.2">
      <c r="A58" s="228" t="s">
        <v>205</v>
      </c>
      <c r="B58" s="31"/>
      <c r="C58" s="45"/>
      <c r="D58" s="43">
        <f t="shared" ref="D58:D65" si="5">B58*C58</f>
        <v>0</v>
      </c>
      <c r="G58" s="2"/>
      <c r="I58" s="176"/>
      <c r="J58" s="259"/>
    </row>
    <row r="59" spans="1:11" ht="12.2" customHeight="1" x14ac:dyDescent="0.2">
      <c r="A59" s="228" t="s">
        <v>189</v>
      </c>
      <c r="B59" s="31"/>
      <c r="C59" s="45"/>
      <c r="D59" s="43">
        <f t="shared" si="5"/>
        <v>0</v>
      </c>
      <c r="G59" s="2"/>
      <c r="I59" s="176"/>
      <c r="J59" s="259"/>
    </row>
    <row r="60" spans="1:11" ht="12.2" customHeight="1" x14ac:dyDescent="0.2">
      <c r="A60" s="228" t="s">
        <v>187</v>
      </c>
      <c r="B60" s="31"/>
      <c r="C60" s="45"/>
      <c r="D60" s="43">
        <f t="shared" si="5"/>
        <v>0</v>
      </c>
      <c r="G60" s="2"/>
      <c r="I60" s="176"/>
      <c r="J60" s="259"/>
    </row>
    <row r="61" spans="1:11" ht="12.2" customHeight="1" x14ac:dyDescent="0.2">
      <c r="A61" s="228" t="s">
        <v>43</v>
      </c>
      <c r="B61" s="31"/>
      <c r="C61" s="45"/>
      <c r="D61" s="43">
        <f t="shared" si="5"/>
        <v>0</v>
      </c>
      <c r="G61" s="2"/>
      <c r="I61" s="176"/>
      <c r="J61" s="259"/>
    </row>
    <row r="62" spans="1:11" ht="12.2" customHeight="1" x14ac:dyDescent="0.2">
      <c r="A62" s="228" t="s">
        <v>45</v>
      </c>
      <c r="B62" s="31"/>
      <c r="C62" s="45"/>
      <c r="D62" s="43">
        <f t="shared" si="5"/>
        <v>0</v>
      </c>
      <c r="G62" s="2"/>
      <c r="I62" s="176"/>
      <c r="J62" s="259"/>
    </row>
    <row r="63" spans="1:11" ht="12.2" customHeight="1" x14ac:dyDescent="0.2">
      <c r="A63" s="228" t="s">
        <v>46</v>
      </c>
      <c r="B63" s="31"/>
      <c r="C63" s="45"/>
      <c r="D63" s="43">
        <f t="shared" si="5"/>
        <v>0</v>
      </c>
      <c r="G63" s="2"/>
      <c r="I63" s="176"/>
      <c r="J63" s="259"/>
      <c r="K63" s="2"/>
    </row>
    <row r="64" spans="1:11" ht="12.2" customHeight="1" x14ac:dyDescent="0.2">
      <c r="A64" s="228" t="s">
        <v>47</v>
      </c>
      <c r="B64" s="31"/>
      <c r="C64" s="45"/>
      <c r="D64" s="43">
        <f t="shared" si="5"/>
        <v>0</v>
      </c>
      <c r="F64" s="39"/>
      <c r="H64" s="40"/>
      <c r="I64" s="47"/>
      <c r="J64" s="35"/>
      <c r="K64" s="2"/>
    </row>
    <row r="65" spans="1:11" ht="12.2" customHeight="1" x14ac:dyDescent="0.2">
      <c r="A65" s="34" t="s">
        <v>48</v>
      </c>
      <c r="B65" s="31"/>
      <c r="C65" s="45"/>
      <c r="D65" s="43">
        <f t="shared" si="5"/>
        <v>0</v>
      </c>
      <c r="H65" s="48"/>
      <c r="I65" s="184"/>
      <c r="J65" s="259"/>
    </row>
    <row r="66" spans="1:11" ht="12.2" customHeight="1" thickBot="1" x14ac:dyDescent="0.25">
      <c r="A66" s="261" t="s">
        <v>49</v>
      </c>
      <c r="B66" s="36">
        <f>SUM(B58:B65)</f>
        <v>0</v>
      </c>
      <c r="C66" s="37"/>
      <c r="D66" s="38">
        <f>SUM(D58:D65)</f>
        <v>0</v>
      </c>
      <c r="E66" s="123"/>
      <c r="F66" s="178"/>
      <c r="G66" s="49"/>
      <c r="H66" s="37"/>
      <c r="I66" s="50"/>
      <c r="J66" s="223" t="str">
        <f>A56</f>
        <v>#22</v>
      </c>
      <c r="K66" s="33">
        <f>ROUND(D66*0.7,-1)</f>
        <v>0</v>
      </c>
    </row>
    <row r="67" spans="1:11" ht="12" thickBot="1" x14ac:dyDescent="0.25">
      <c r="A67" s="300" t="s">
        <v>188</v>
      </c>
      <c r="B67" s="301"/>
      <c r="C67" s="301"/>
      <c r="D67" s="302"/>
    </row>
  </sheetData>
  <customSheetViews>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&amp;CPage Two</oddFooter>
      </headerFooter>
    </customSheetView>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
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Normal="100" workbookViewId="0">
      <selection activeCell="B3" sqref="B3"/>
    </sheetView>
  </sheetViews>
  <sheetFormatPr defaultRowHeight="11.25" x14ac:dyDescent="0.2"/>
  <cols>
    <col min="1" max="1" width="20.42578125" style="12" customWidth="1"/>
    <col min="2" max="2" width="13.140625" style="12" customWidth="1"/>
    <col min="3" max="3" width="7.140625" style="12" customWidth="1"/>
    <col min="4" max="4" width="10.140625" style="12" customWidth="1"/>
    <col min="5" max="5" width="11" style="12" customWidth="1"/>
    <col min="6" max="6" width="4.85546875" style="12" customWidth="1"/>
    <col min="7" max="7" width="7.85546875" style="12" customWidth="1"/>
    <col min="8" max="8" width="13.42578125" style="12" customWidth="1"/>
    <col min="9" max="9" width="6.5703125" style="12" customWidth="1"/>
    <col min="10" max="16384" width="9.140625" style="12"/>
  </cols>
  <sheetData>
    <row r="1" spans="1:11" ht="12" x14ac:dyDescent="0.2">
      <c r="A1" s="106" t="s">
        <v>0</v>
      </c>
      <c r="B1" s="131">
        <f>'Business &amp; Property Info'!B1</f>
        <v>0</v>
      </c>
      <c r="C1" s="107"/>
      <c r="D1" s="108"/>
      <c r="E1" s="105"/>
      <c r="F1" s="105"/>
      <c r="G1" s="103"/>
      <c r="H1" s="105"/>
      <c r="I1" s="203" t="str">
        <f>'Business &amp; Property Info'!K1</f>
        <v>Assessment date October 1, 2022</v>
      </c>
      <c r="J1" s="254"/>
    </row>
    <row r="2" spans="1:11" ht="12" x14ac:dyDescent="0.2">
      <c r="A2" s="112"/>
      <c r="B2" s="136"/>
      <c r="C2" s="104"/>
      <c r="D2" s="103"/>
      <c r="E2" s="105"/>
      <c r="F2" s="105"/>
      <c r="G2" s="105"/>
      <c r="H2" s="105"/>
      <c r="I2" s="204" t="str">
        <f>'Business &amp; Property Info'!K2</f>
        <v>Required return date November 1, 2022</v>
      </c>
      <c r="J2" s="254"/>
    </row>
    <row r="3" spans="1:11" ht="12" x14ac:dyDescent="0.2">
      <c r="A3" s="106" t="s">
        <v>1</v>
      </c>
      <c r="B3" s="131">
        <f>'Business &amp; Property Info'!B3</f>
        <v>0</v>
      </c>
      <c r="C3" s="110"/>
      <c r="D3" s="108"/>
      <c r="E3" s="110"/>
      <c r="F3" s="109" t="s">
        <v>2</v>
      </c>
      <c r="G3" s="131">
        <f>'Business &amp; Property Info'!H3</f>
        <v>0</v>
      </c>
      <c r="H3" s="108"/>
      <c r="I3" s="58"/>
      <c r="J3" s="254"/>
      <c r="K3" s="103"/>
    </row>
    <row r="4" spans="1:11" ht="12" thickBot="1" x14ac:dyDescent="0.25">
      <c r="A4" s="19"/>
      <c r="B4" s="19"/>
      <c r="C4" s="19"/>
      <c r="D4" s="19"/>
      <c r="E4" s="19"/>
      <c r="F4" s="19"/>
      <c r="G4" s="19"/>
      <c r="H4" s="19"/>
      <c r="I4" s="19"/>
    </row>
    <row r="5" spans="1:11" ht="12.75" thickTop="1" x14ac:dyDescent="0.2">
      <c r="A5" s="78" t="s">
        <v>81</v>
      </c>
      <c r="B5" s="52"/>
      <c r="C5" s="52"/>
      <c r="D5" s="52"/>
      <c r="E5" s="52"/>
      <c r="F5" s="52"/>
      <c r="G5" s="52"/>
      <c r="H5" s="52"/>
      <c r="I5" s="52"/>
    </row>
    <row r="6" spans="1:11" x14ac:dyDescent="0.2">
      <c r="A6" s="12" t="s">
        <v>82</v>
      </c>
    </row>
    <row r="7" spans="1:11" x14ac:dyDescent="0.2">
      <c r="A7" s="273" t="s">
        <v>83</v>
      </c>
      <c r="B7" s="58"/>
      <c r="C7" s="100" t="s">
        <v>84</v>
      </c>
      <c r="D7" s="58"/>
      <c r="E7" s="58"/>
      <c r="F7" s="93" t="s">
        <v>85</v>
      </c>
      <c r="G7" s="58"/>
      <c r="H7" s="274" t="s">
        <v>86</v>
      </c>
      <c r="I7" s="275"/>
    </row>
    <row r="8" spans="1:11" x14ac:dyDescent="0.2">
      <c r="A8" s="141"/>
      <c r="B8" s="142"/>
      <c r="C8" s="13"/>
      <c r="D8" s="13"/>
      <c r="E8" s="13"/>
      <c r="F8" s="92"/>
      <c r="G8" s="150"/>
      <c r="H8" s="173"/>
      <c r="I8" s="137"/>
    </row>
    <row r="9" spans="1:11" x14ac:dyDescent="0.2">
      <c r="A9" s="143"/>
      <c r="B9" s="144"/>
      <c r="C9" s="145"/>
      <c r="D9" s="145"/>
      <c r="E9" s="146"/>
      <c r="F9" s="68"/>
      <c r="G9" s="151"/>
      <c r="H9" s="140"/>
      <c r="I9" s="138"/>
    </row>
    <row r="10" spans="1:11" x14ac:dyDescent="0.2">
      <c r="A10" s="147"/>
      <c r="B10" s="148"/>
      <c r="C10" s="17"/>
      <c r="D10" s="17"/>
      <c r="E10" s="149"/>
      <c r="F10" s="58"/>
      <c r="G10" s="152"/>
      <c r="H10" s="140"/>
      <c r="I10" s="139"/>
    </row>
    <row r="11" spans="1:11" x14ac:dyDescent="0.2">
      <c r="A11" s="143"/>
      <c r="B11" s="144"/>
      <c r="C11" s="145"/>
      <c r="D11" s="145"/>
      <c r="E11" s="146"/>
      <c r="F11" s="68"/>
      <c r="G11" s="151"/>
      <c r="H11" s="140"/>
      <c r="I11" s="138"/>
    </row>
    <row r="12" spans="1:11" x14ac:dyDescent="0.2">
      <c r="A12" s="143"/>
      <c r="B12" s="144"/>
      <c r="C12" s="145"/>
      <c r="D12" s="145"/>
      <c r="E12" s="146"/>
      <c r="F12" s="68"/>
      <c r="G12" s="151"/>
      <c r="H12" s="140"/>
      <c r="I12" s="138"/>
    </row>
    <row r="13" spans="1:11" x14ac:dyDescent="0.2">
      <c r="A13" s="143"/>
      <c r="B13" s="144"/>
      <c r="C13" s="145"/>
      <c r="D13" s="145"/>
      <c r="E13" s="146"/>
      <c r="F13" s="68"/>
      <c r="G13" s="151"/>
      <c r="H13" s="140"/>
      <c r="I13" s="138"/>
    </row>
    <row r="14" spans="1:11" ht="12" x14ac:dyDescent="0.2">
      <c r="A14" s="78" t="s">
        <v>87</v>
      </c>
      <c r="B14" s="52"/>
      <c r="C14" s="52"/>
      <c r="D14" s="52"/>
      <c r="E14" s="52"/>
      <c r="F14" s="52"/>
      <c r="G14" s="52"/>
      <c r="H14" s="52"/>
      <c r="I14" s="52"/>
    </row>
    <row r="15" spans="1:11" x14ac:dyDescent="0.2">
      <c r="A15" s="12" t="s">
        <v>206</v>
      </c>
    </row>
    <row r="16" spans="1:11" ht="12.75" customHeight="1" x14ac:dyDescent="0.2">
      <c r="A16" s="310" t="s">
        <v>84</v>
      </c>
      <c r="B16" s="311"/>
      <c r="C16" s="311"/>
      <c r="D16" s="311"/>
      <c r="E16" s="312"/>
      <c r="F16" s="93" t="s">
        <v>85</v>
      </c>
      <c r="G16" s="58"/>
      <c r="H16" s="274" t="s">
        <v>86</v>
      </c>
      <c r="I16" s="275"/>
    </row>
    <row r="17" spans="1:12" x14ac:dyDescent="0.2">
      <c r="A17" s="313"/>
      <c r="B17" s="314"/>
      <c r="C17" s="314"/>
      <c r="D17" s="314"/>
      <c r="E17" s="315"/>
      <c r="F17" s="68"/>
      <c r="G17" s="151"/>
      <c r="H17" s="140"/>
      <c r="I17" s="138"/>
    </row>
    <row r="18" spans="1:12" x14ac:dyDescent="0.2">
      <c r="A18" s="316"/>
      <c r="B18" s="314"/>
      <c r="C18" s="314"/>
      <c r="D18" s="314"/>
      <c r="E18" s="315"/>
      <c r="F18" s="68"/>
      <c r="G18" s="151"/>
      <c r="H18" s="140"/>
      <c r="I18" s="138"/>
    </row>
    <row r="19" spans="1:12" x14ac:dyDescent="0.2">
      <c r="A19" s="313"/>
      <c r="B19" s="314"/>
      <c r="C19" s="314"/>
      <c r="D19" s="314"/>
      <c r="E19" s="315"/>
      <c r="F19" s="68"/>
      <c r="G19" s="151"/>
      <c r="H19" s="140"/>
      <c r="I19" s="138"/>
    </row>
    <row r="20" spans="1:12" ht="12" thickBot="1" x14ac:dyDescent="0.25">
      <c r="A20" s="241"/>
      <c r="B20" s="241"/>
      <c r="C20" s="241"/>
      <c r="D20" s="241"/>
      <c r="E20" s="241"/>
      <c r="G20" s="150"/>
      <c r="H20" s="242"/>
      <c r="I20" s="243"/>
    </row>
    <row r="21" spans="1:12" ht="12.75" customHeight="1" x14ac:dyDescent="0.2">
      <c r="A21" s="13"/>
      <c r="B21" s="13"/>
      <c r="C21" s="13"/>
      <c r="D21" s="245"/>
      <c r="E21" s="246"/>
      <c r="F21" s="247"/>
      <c r="G21" s="248"/>
      <c r="H21" s="249"/>
      <c r="I21" s="250"/>
    </row>
    <row r="22" spans="1:12" ht="12.75" customHeight="1" x14ac:dyDescent="0.2">
      <c r="A22" s="277" t="s">
        <v>88</v>
      </c>
      <c r="B22" s="33"/>
      <c r="C22" s="40"/>
      <c r="D22" s="251" t="s">
        <v>44</v>
      </c>
      <c r="E22" s="2"/>
      <c r="F22" s="2"/>
      <c r="G22" s="30"/>
      <c r="H22" s="40"/>
      <c r="I22" s="244"/>
    </row>
    <row r="23" spans="1:12" s="2" customFormat="1" ht="12.75" customHeight="1" x14ac:dyDescent="0.2">
      <c r="A23" s="186"/>
      <c r="B23" s="185"/>
      <c r="C23" s="189"/>
      <c r="D23" s="46" t="s">
        <v>89</v>
      </c>
      <c r="F23" s="175"/>
      <c r="G23" s="30"/>
      <c r="H23" s="40"/>
      <c r="I23" s="47"/>
      <c r="J23" s="278"/>
      <c r="K23" s="30"/>
    </row>
    <row r="24" spans="1:12" s="2" customFormat="1" ht="12.75" customHeight="1" x14ac:dyDescent="0.2">
      <c r="A24" s="186"/>
      <c r="B24" s="185"/>
      <c r="C24" s="189"/>
      <c r="D24" s="46"/>
      <c r="G24" s="289" t="s">
        <v>190</v>
      </c>
      <c r="H24" s="182">
        <v>0</v>
      </c>
      <c r="I24" s="47"/>
      <c r="J24" s="278"/>
      <c r="K24" s="30"/>
    </row>
    <row r="25" spans="1:12" s="2" customFormat="1" ht="12.75" customHeight="1" x14ac:dyDescent="0.2">
      <c r="A25" s="186"/>
      <c r="B25" s="185"/>
      <c r="C25" s="189"/>
      <c r="D25" s="46"/>
      <c r="G25" s="289" t="s">
        <v>207</v>
      </c>
      <c r="H25" s="183">
        <v>0</v>
      </c>
      <c r="I25" s="184"/>
      <c r="J25" s="278"/>
      <c r="K25" s="30"/>
    </row>
    <row r="26" spans="1:12" s="2" customFormat="1" ht="12.75" customHeight="1" x14ac:dyDescent="0.2">
      <c r="A26" s="186"/>
      <c r="B26" s="185"/>
      <c r="C26" s="189"/>
      <c r="D26" s="46"/>
      <c r="G26" s="289" t="s">
        <v>208</v>
      </c>
      <c r="H26" s="183">
        <v>0</v>
      </c>
      <c r="I26" s="184"/>
      <c r="J26" s="278"/>
      <c r="K26" s="30"/>
    </row>
    <row r="27" spans="1:12" s="2" customFormat="1" ht="12.75" customHeight="1" x14ac:dyDescent="0.2">
      <c r="A27" s="187"/>
      <c r="B27" s="33"/>
      <c r="C27" s="189"/>
      <c r="D27" s="46"/>
      <c r="G27" s="289" t="s">
        <v>209</v>
      </c>
      <c r="H27" s="183">
        <v>0</v>
      </c>
      <c r="I27" s="184"/>
      <c r="J27" s="278"/>
      <c r="K27" s="30"/>
    </row>
    <row r="28" spans="1:12" s="2" customFormat="1" ht="12.75" customHeight="1" x14ac:dyDescent="0.2">
      <c r="A28" s="186"/>
      <c r="B28" s="185"/>
      <c r="C28" s="189"/>
      <c r="D28" s="46"/>
      <c r="G28" s="289" t="s">
        <v>210</v>
      </c>
      <c r="H28" s="252">
        <v>0</v>
      </c>
      <c r="I28" s="184"/>
      <c r="J28" s="278"/>
      <c r="K28" s="30"/>
    </row>
    <row r="29" spans="1:12" s="2" customFormat="1" ht="12.75" customHeight="1" x14ac:dyDescent="0.2">
      <c r="A29" s="186"/>
      <c r="B29" s="185"/>
      <c r="C29" s="189"/>
      <c r="D29" s="46"/>
      <c r="G29" s="30"/>
      <c r="H29" s="229"/>
      <c r="I29" s="184"/>
      <c r="J29" s="278"/>
      <c r="K29" s="30"/>
      <c r="L29" s="2" t="s">
        <v>44</v>
      </c>
    </row>
    <row r="30" spans="1:12" s="2" customFormat="1" ht="12.75" customHeight="1" x14ac:dyDescent="0.2">
      <c r="A30" s="186"/>
      <c r="B30" s="185"/>
      <c r="C30" s="189"/>
      <c r="D30" s="306" t="s">
        <v>90</v>
      </c>
      <c r="E30" s="307"/>
      <c r="F30" s="307"/>
      <c r="G30" s="30"/>
      <c r="H30" s="182"/>
      <c r="I30" s="184"/>
      <c r="J30" s="278"/>
      <c r="K30" s="30"/>
    </row>
    <row r="31" spans="1:12" s="2" customFormat="1" ht="12.75" customHeight="1" x14ac:dyDescent="0.2">
      <c r="A31" s="188"/>
      <c r="B31" s="185"/>
      <c r="C31" s="189"/>
      <c r="D31" s="308" t="s">
        <v>91</v>
      </c>
      <c r="E31" s="309"/>
      <c r="F31" s="309"/>
      <c r="G31" s="30"/>
      <c r="H31" s="182"/>
      <c r="I31" s="184"/>
      <c r="J31" s="272"/>
      <c r="K31" s="30"/>
    </row>
    <row r="32" spans="1:12" s="2" customFormat="1" ht="15" customHeight="1" thickBot="1" x14ac:dyDescent="0.25">
      <c r="A32" s="272"/>
      <c r="B32" s="30"/>
      <c r="C32" s="40"/>
      <c r="D32" s="177"/>
      <c r="E32" s="49" t="s">
        <v>44</v>
      </c>
      <c r="F32" s="253" t="s">
        <v>44</v>
      </c>
      <c r="G32" s="178"/>
      <c r="H32" s="37"/>
      <c r="I32" s="50"/>
      <c r="J32" s="278"/>
      <c r="K32" s="30"/>
    </row>
    <row r="33" spans="1:11" s="2" customFormat="1" x14ac:dyDescent="0.2">
      <c r="A33" s="12"/>
      <c r="B33" s="12"/>
      <c r="C33" s="12"/>
      <c r="D33" s="12"/>
      <c r="F33" s="279"/>
      <c r="G33" s="30"/>
      <c r="H33" s="12"/>
      <c r="I33" s="12"/>
      <c r="J33" s="278"/>
      <c r="K33" s="30"/>
    </row>
    <row r="36" spans="1:11" ht="12.75" x14ac:dyDescent="0.2">
      <c r="D36"/>
    </row>
    <row r="37" spans="1:11" x14ac:dyDescent="0.2">
      <c r="D37" s="75" t="s">
        <v>32</v>
      </c>
    </row>
    <row r="38" spans="1:11" x14ac:dyDescent="0.2">
      <c r="D38" s="153"/>
      <c r="E38" s="91"/>
      <c r="F38" s="68"/>
      <c r="G38" s="68"/>
      <c r="H38" s="68"/>
      <c r="I38" s="68"/>
    </row>
    <row r="39" spans="1:11" ht="12.75" x14ac:dyDescent="0.2">
      <c r="D39"/>
      <c r="E39" s="69"/>
    </row>
    <row r="40" spans="1:11" x14ac:dyDescent="0.2">
      <c r="D40" s="75" t="s">
        <v>32</v>
      </c>
    </row>
    <row r="41" spans="1:11" x14ac:dyDescent="0.2">
      <c r="D41" s="153"/>
      <c r="E41" s="91"/>
      <c r="F41" s="68"/>
      <c r="G41" s="68"/>
      <c r="H41" s="68"/>
      <c r="I41" s="68"/>
    </row>
    <row r="42" spans="1:11" x14ac:dyDescent="0.2">
      <c r="E42" s="69"/>
    </row>
    <row r="43" spans="1:11" x14ac:dyDescent="0.2">
      <c r="D43" s="75" t="s">
        <v>32</v>
      </c>
      <c r="E43" s="58"/>
      <c r="F43" s="58"/>
      <c r="G43" s="58"/>
      <c r="H43" s="58"/>
      <c r="I43" s="58"/>
    </row>
    <row r="44" spans="1:11" x14ac:dyDescent="0.2">
      <c r="A44" s="58"/>
      <c r="B44" s="58"/>
      <c r="C44" s="118"/>
      <c r="D44" s="153"/>
      <c r="E44" s="74"/>
      <c r="F44" s="58"/>
      <c r="G44" s="58"/>
      <c r="H44" s="58"/>
      <c r="I44" s="58"/>
    </row>
    <row r="45" spans="1:11" x14ac:dyDescent="0.2">
      <c r="A45" s="55" t="s">
        <v>92</v>
      </c>
      <c r="B45" s="120" t="s">
        <v>93</v>
      </c>
      <c r="C45" s="120" t="s">
        <v>94</v>
      </c>
      <c r="D45" s="119" t="s">
        <v>95</v>
      </c>
      <c r="E45" s="119" t="s">
        <v>96</v>
      </c>
      <c r="F45" s="119" t="s">
        <v>97</v>
      </c>
      <c r="G45" s="119" t="s">
        <v>98</v>
      </c>
      <c r="H45" s="119" t="s">
        <v>86</v>
      </c>
      <c r="I45" s="119" t="s">
        <v>99</v>
      </c>
    </row>
    <row r="46" spans="1:11" s="102" customFormat="1" x14ac:dyDescent="0.2">
      <c r="A46" s="143" t="s">
        <v>44</v>
      </c>
      <c r="B46" s="143"/>
      <c r="C46" s="143"/>
      <c r="D46" s="154"/>
      <c r="E46" s="143"/>
      <c r="F46" s="154"/>
      <c r="G46" s="155"/>
      <c r="H46" s="155"/>
      <c r="I46" s="154"/>
    </row>
    <row r="47" spans="1:11" x14ac:dyDescent="0.2">
      <c r="A47" s="143"/>
      <c r="B47" s="143"/>
      <c r="C47" s="143"/>
      <c r="D47" s="154"/>
      <c r="E47" s="143"/>
      <c r="F47" s="154"/>
      <c r="G47" s="155"/>
      <c r="H47" s="155"/>
      <c r="I47" s="154"/>
    </row>
    <row r="48" spans="1:11" x14ac:dyDescent="0.2">
      <c r="A48" s="143"/>
      <c r="B48" s="143"/>
      <c r="C48" s="143"/>
      <c r="D48" s="154"/>
      <c r="E48" s="143"/>
      <c r="F48" s="154"/>
      <c r="G48" s="155"/>
      <c r="H48" s="155"/>
      <c r="I48" s="154"/>
    </row>
    <row r="49" spans="1:9" x14ac:dyDescent="0.2">
      <c r="A49" s="143"/>
      <c r="B49" s="143"/>
      <c r="C49" s="143"/>
      <c r="D49" s="154"/>
      <c r="E49" s="143"/>
      <c r="F49" s="154"/>
      <c r="G49" s="155"/>
      <c r="H49" s="155"/>
      <c r="I49" s="154"/>
    </row>
    <row r="50" spans="1:9" x14ac:dyDescent="0.2">
      <c r="A50" s="143"/>
      <c r="B50" s="143"/>
      <c r="C50" s="143"/>
      <c r="D50" s="154"/>
      <c r="E50" s="143"/>
      <c r="F50" s="154"/>
      <c r="G50" s="155"/>
      <c r="H50" s="155"/>
      <c r="I50" s="154"/>
    </row>
    <row r="51" spans="1:9" x14ac:dyDescent="0.2">
      <c r="A51" s="143"/>
      <c r="B51" s="143"/>
      <c r="C51" s="143"/>
      <c r="D51" s="154"/>
      <c r="E51" s="143"/>
      <c r="F51" s="154"/>
      <c r="G51" s="155"/>
      <c r="H51" s="155"/>
      <c r="I51" s="154"/>
    </row>
    <row r="52" spans="1:9" x14ac:dyDescent="0.2">
      <c r="A52" s="143"/>
      <c r="B52" s="143"/>
      <c r="C52" s="143"/>
      <c r="D52" s="154"/>
      <c r="E52" s="143"/>
      <c r="F52" s="154"/>
      <c r="G52" s="155"/>
      <c r="H52" s="155"/>
      <c r="I52" s="154"/>
    </row>
    <row r="53" spans="1:9" x14ac:dyDescent="0.2">
      <c r="A53" s="143"/>
      <c r="B53" s="143"/>
      <c r="C53" s="143"/>
      <c r="D53" s="154"/>
      <c r="E53" s="143"/>
      <c r="F53" s="154"/>
      <c r="G53" s="155"/>
      <c r="H53" s="155"/>
      <c r="I53" s="154"/>
    </row>
    <row r="54" spans="1:9" x14ac:dyDescent="0.2">
      <c r="A54" s="143"/>
      <c r="B54" s="143"/>
      <c r="C54" s="143"/>
      <c r="D54" s="154"/>
      <c r="E54" s="143"/>
      <c r="F54" s="154"/>
      <c r="G54" s="155"/>
      <c r="H54" s="155"/>
      <c r="I54" s="154"/>
    </row>
    <row r="55" spans="1:9" x14ac:dyDescent="0.2">
      <c r="A55" s="143"/>
      <c r="B55" s="143"/>
      <c r="C55" s="143"/>
      <c r="D55" s="154"/>
      <c r="E55" s="143"/>
      <c r="F55" s="154"/>
      <c r="G55" s="155"/>
      <c r="H55" s="155"/>
      <c r="I55" s="154"/>
    </row>
    <row r="56" spans="1:9" x14ac:dyDescent="0.2">
      <c r="A56" s="143"/>
      <c r="B56" s="143"/>
      <c r="C56" s="143"/>
      <c r="D56" s="154"/>
      <c r="E56" s="143"/>
      <c r="F56" s="154"/>
      <c r="G56" s="155"/>
      <c r="H56" s="155"/>
      <c r="I56" s="154"/>
    </row>
    <row r="57" spans="1:9" x14ac:dyDescent="0.2">
      <c r="A57" s="143"/>
      <c r="B57" s="143"/>
      <c r="C57" s="143"/>
      <c r="D57" s="154"/>
      <c r="E57" s="143"/>
      <c r="F57" s="154"/>
      <c r="G57" s="155"/>
      <c r="H57" s="155"/>
      <c r="I57" s="154"/>
    </row>
    <row r="58" spans="1:9" x14ac:dyDescent="0.2">
      <c r="A58" s="143"/>
      <c r="B58" s="143"/>
      <c r="C58" s="143"/>
      <c r="D58" s="154"/>
      <c r="E58" s="143"/>
      <c r="F58" s="154"/>
      <c r="G58" s="155"/>
      <c r="H58" s="155"/>
      <c r="I58" s="154"/>
    </row>
    <row r="59" spans="1:9" x14ac:dyDescent="0.2">
      <c r="A59" s="143"/>
      <c r="B59" s="143"/>
      <c r="C59" s="143"/>
      <c r="D59" s="154"/>
      <c r="E59" s="143"/>
      <c r="F59" s="154"/>
      <c r="G59" s="155"/>
      <c r="H59" s="155"/>
      <c r="I59" s="154"/>
    </row>
  </sheetData>
  <customSheetViews>
    <customSheetView guid="{5DA29BE6-DF4D-4732-AF39-EA7CDD684284}" showGridLines="0">
      <selection activeCell="F39" sqref="F39"/>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&amp;CPage Four</oddFooter>
      </headerFooter>
    </customSheetView>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
Page Three</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zoomScale="120" workbookViewId="0">
      <selection activeCell="K35" sqref="K35"/>
    </sheetView>
  </sheetViews>
  <sheetFormatPr defaultRowHeight="11.25" x14ac:dyDescent="0.2"/>
  <cols>
    <col min="1" max="1" width="12.140625" style="53" customWidth="1"/>
    <col min="2" max="2" width="11.28515625" style="54" customWidth="1"/>
    <col min="3" max="7" width="10.7109375" style="54" customWidth="1"/>
    <col min="8" max="8" width="10.7109375" style="12" customWidth="1"/>
    <col min="9" max="16384" width="9.140625" style="12"/>
  </cols>
  <sheetData>
    <row r="1" spans="1:11" ht="12" x14ac:dyDescent="0.2">
      <c r="A1" s="106" t="s">
        <v>0</v>
      </c>
      <c r="B1" s="131">
        <f>'Business &amp; Property Info'!B1</f>
        <v>0</v>
      </c>
      <c r="C1" s="107"/>
      <c r="D1" s="108"/>
      <c r="E1" s="105"/>
      <c r="F1" s="105"/>
      <c r="G1" s="103"/>
      <c r="H1" s="203" t="str">
        <f>'Business &amp; Property Info'!K1</f>
        <v>Assessment date October 1, 2022</v>
      </c>
      <c r="I1" s="103"/>
      <c r="J1" s="254"/>
    </row>
    <row r="2" spans="1:11" ht="12" x14ac:dyDescent="0.2">
      <c r="A2" s="112"/>
      <c r="B2" s="103"/>
      <c r="C2" s="104"/>
      <c r="D2" s="103"/>
      <c r="E2" s="105"/>
      <c r="F2" s="105"/>
      <c r="G2" s="105"/>
      <c r="H2" s="204" t="str">
        <f>'Business &amp; Property Info'!K2</f>
        <v>Required return date November 1, 2022</v>
      </c>
      <c r="I2" s="103"/>
      <c r="J2" s="254"/>
    </row>
    <row r="3" spans="1:11" ht="12" x14ac:dyDescent="0.2">
      <c r="A3" s="106" t="s">
        <v>1</v>
      </c>
      <c r="B3" s="131">
        <f>'Business &amp; Property Info'!B3</f>
        <v>0</v>
      </c>
      <c r="C3" s="110"/>
      <c r="D3" s="108"/>
      <c r="E3" s="109" t="s">
        <v>2</v>
      </c>
      <c r="F3" s="131">
        <f>'Business &amp; Property Info'!H3</f>
        <v>0</v>
      </c>
      <c r="G3" s="108"/>
      <c r="H3" s="255"/>
      <c r="K3" s="103"/>
    </row>
    <row r="4" spans="1:11" ht="12" thickBot="1" x14ac:dyDescent="0.25">
      <c r="A4" s="121"/>
      <c r="B4" s="122"/>
      <c r="C4" s="122"/>
      <c r="D4" s="122"/>
      <c r="E4" s="122"/>
      <c r="F4" s="122"/>
      <c r="G4" s="122"/>
      <c r="H4" s="19"/>
    </row>
    <row r="5" spans="1:11" ht="12" thickTop="1" x14ac:dyDescent="0.2">
      <c r="A5" s="280" t="s">
        <v>100</v>
      </c>
      <c r="B5" s="51"/>
      <c r="C5" s="51"/>
      <c r="D5" s="51"/>
      <c r="E5" s="51"/>
      <c r="F5" s="51"/>
      <c r="G5" s="51"/>
      <c r="H5" s="52"/>
    </row>
    <row r="6" spans="1:11" x14ac:dyDescent="0.2">
      <c r="C6" s="57"/>
      <c r="D6" s="57"/>
      <c r="E6" s="57"/>
      <c r="F6" s="57"/>
      <c r="G6" s="57"/>
      <c r="H6" s="58"/>
    </row>
    <row r="7" spans="1:11" x14ac:dyDescent="0.2">
      <c r="A7" s="59"/>
      <c r="B7" s="57"/>
      <c r="C7" s="60" t="s">
        <v>101</v>
      </c>
      <c r="D7" s="61" t="s">
        <v>102</v>
      </c>
      <c r="E7" s="60" t="s">
        <v>101</v>
      </c>
      <c r="F7" s="61" t="s">
        <v>103</v>
      </c>
      <c r="G7" s="60" t="s">
        <v>101</v>
      </c>
      <c r="H7" s="62" t="s">
        <v>104</v>
      </c>
    </row>
    <row r="8" spans="1:11" x14ac:dyDescent="0.2">
      <c r="A8" s="59" t="s">
        <v>105</v>
      </c>
      <c r="B8" s="57"/>
      <c r="C8" s="63"/>
      <c r="D8" s="57"/>
      <c r="E8" s="63"/>
      <c r="F8" s="57"/>
      <c r="G8" s="63"/>
      <c r="H8" s="58"/>
    </row>
    <row r="9" spans="1:11" x14ac:dyDescent="0.2">
      <c r="A9" s="59" t="s">
        <v>106</v>
      </c>
      <c r="B9" s="57"/>
      <c r="C9" s="63"/>
      <c r="D9" s="57"/>
      <c r="E9" s="63"/>
      <c r="F9" s="57"/>
      <c r="G9" s="63"/>
      <c r="H9" s="58"/>
    </row>
    <row r="10" spans="1:11" x14ac:dyDescent="0.2">
      <c r="A10" s="53" t="s">
        <v>107</v>
      </c>
      <c r="C10" s="64"/>
      <c r="E10" s="64"/>
      <c r="G10" s="64"/>
    </row>
    <row r="11" spans="1:11" x14ac:dyDescent="0.2">
      <c r="A11" s="65" t="s">
        <v>108</v>
      </c>
      <c r="B11" s="66"/>
      <c r="C11" s="67"/>
      <c r="D11" s="66"/>
      <c r="E11" s="67"/>
      <c r="F11" s="66"/>
      <c r="G11" s="67"/>
      <c r="H11" s="68"/>
    </row>
    <row r="12" spans="1:11" x14ac:dyDescent="0.2">
      <c r="A12" s="53" t="s">
        <v>109</v>
      </c>
      <c r="C12" s="70" t="s">
        <v>113</v>
      </c>
      <c r="D12" s="71" t="s">
        <v>114</v>
      </c>
      <c r="E12" s="70" t="s">
        <v>113</v>
      </c>
      <c r="F12" s="71" t="s">
        <v>114</v>
      </c>
      <c r="G12" s="70" t="s">
        <v>113</v>
      </c>
      <c r="H12" s="71" t="s">
        <v>114</v>
      </c>
    </row>
    <row r="13" spans="1:11" x14ac:dyDescent="0.2">
      <c r="A13" s="65" t="s">
        <v>110</v>
      </c>
      <c r="B13" s="66"/>
      <c r="C13" s="156"/>
      <c r="D13" s="66"/>
      <c r="E13" s="156"/>
      <c r="F13" s="66"/>
      <c r="G13" s="156"/>
      <c r="H13" s="68"/>
    </row>
    <row r="14" spans="1:11" x14ac:dyDescent="0.2">
      <c r="A14" s="59" t="s">
        <v>111</v>
      </c>
      <c r="B14" s="57"/>
      <c r="C14" s="72"/>
      <c r="D14" s="57"/>
      <c r="E14" s="72"/>
      <c r="F14" s="57"/>
      <c r="G14" s="72"/>
      <c r="H14" s="58"/>
    </row>
    <row r="15" spans="1:11" ht="11.25" customHeight="1" x14ac:dyDescent="0.2">
      <c r="A15" s="53" t="s">
        <v>112</v>
      </c>
      <c r="C15" s="70" t="s">
        <v>113</v>
      </c>
      <c r="D15" s="71" t="s">
        <v>114</v>
      </c>
      <c r="E15" s="70" t="s">
        <v>113</v>
      </c>
      <c r="F15" s="71" t="s">
        <v>114</v>
      </c>
      <c r="G15" s="70" t="s">
        <v>113</v>
      </c>
      <c r="H15" s="71" t="s">
        <v>114</v>
      </c>
    </row>
    <row r="16" spans="1:11" ht="11.25" customHeight="1" x14ac:dyDescent="0.2">
      <c r="A16" s="59" t="s">
        <v>115</v>
      </c>
      <c r="B16" s="57"/>
      <c r="C16" s="72"/>
      <c r="D16" s="57"/>
      <c r="E16" s="72"/>
      <c r="F16" s="57"/>
      <c r="G16" s="72"/>
      <c r="H16" s="58"/>
    </row>
    <row r="17" spans="1:8" x14ac:dyDescent="0.2">
      <c r="A17" s="59" t="s">
        <v>116</v>
      </c>
      <c r="B17" s="57"/>
      <c r="C17" s="63"/>
      <c r="D17" s="57"/>
      <c r="E17" s="63"/>
      <c r="F17" s="57"/>
      <c r="G17" s="63"/>
      <c r="H17" s="58"/>
    </row>
    <row r="18" spans="1:8" x14ac:dyDescent="0.2">
      <c r="A18" s="59" t="s">
        <v>117</v>
      </c>
      <c r="B18" s="57"/>
      <c r="C18" s="157"/>
      <c r="D18" s="57"/>
      <c r="E18" s="157"/>
      <c r="F18" s="57"/>
      <c r="G18" s="157"/>
      <c r="H18" s="58"/>
    </row>
    <row r="19" spans="1:8" x14ac:dyDescent="0.2">
      <c r="A19" s="53" t="s">
        <v>118</v>
      </c>
      <c r="C19" s="64"/>
      <c r="E19" s="64"/>
      <c r="G19" s="64"/>
    </row>
    <row r="20" spans="1:8" x14ac:dyDescent="0.2">
      <c r="A20" s="59" t="s">
        <v>119</v>
      </c>
      <c r="B20" s="57"/>
      <c r="C20" s="63"/>
      <c r="D20" s="57"/>
      <c r="E20" s="63"/>
      <c r="F20" s="57"/>
      <c r="G20" s="63"/>
      <c r="H20" s="58"/>
    </row>
    <row r="21" spans="1:8" x14ac:dyDescent="0.2">
      <c r="A21" s="59" t="s">
        <v>120</v>
      </c>
      <c r="B21" s="57"/>
      <c r="C21" s="63"/>
      <c r="D21" s="57"/>
      <c r="E21" s="63"/>
      <c r="F21" s="57"/>
      <c r="G21" s="63"/>
      <c r="H21" s="58"/>
    </row>
    <row r="22" spans="1:8" x14ac:dyDescent="0.2">
      <c r="A22" s="59" t="s">
        <v>121</v>
      </c>
      <c r="B22" s="57"/>
      <c r="C22" s="158"/>
      <c r="D22" s="57"/>
      <c r="E22" s="158"/>
      <c r="F22" s="57"/>
      <c r="G22" s="158"/>
      <c r="H22" s="58"/>
    </row>
    <row r="23" spans="1:8" x14ac:dyDescent="0.2">
      <c r="A23" s="59" t="s">
        <v>122</v>
      </c>
      <c r="B23" s="57"/>
      <c r="C23" s="72"/>
      <c r="D23" s="159"/>
      <c r="E23" s="72"/>
      <c r="F23" s="159"/>
      <c r="G23" s="72"/>
      <c r="H23" s="57"/>
    </row>
    <row r="24" spans="1:8" x14ac:dyDescent="0.2">
      <c r="A24" s="53" t="s">
        <v>123</v>
      </c>
      <c r="C24" s="73"/>
      <c r="E24" s="73"/>
      <c r="G24" s="73"/>
      <c r="H24" s="54"/>
    </row>
    <row r="25" spans="1:8" x14ac:dyDescent="0.2">
      <c r="A25" s="59" t="s">
        <v>124</v>
      </c>
      <c r="B25" s="57"/>
      <c r="C25" s="72"/>
      <c r="D25" s="159"/>
      <c r="E25" s="72"/>
      <c r="F25" s="159"/>
      <c r="G25" s="72"/>
      <c r="H25" s="57"/>
    </row>
    <row r="26" spans="1:8" x14ac:dyDescent="0.2">
      <c r="A26" s="53" t="s">
        <v>125</v>
      </c>
      <c r="C26" s="317" t="s">
        <v>32</v>
      </c>
      <c r="D26" s="318"/>
      <c r="E26" s="317" t="s">
        <v>32</v>
      </c>
      <c r="F26" s="318"/>
      <c r="G26" s="317" t="s">
        <v>32</v>
      </c>
      <c r="H26" s="318"/>
    </row>
    <row r="27" spans="1:8" x14ac:dyDescent="0.2">
      <c r="A27" s="53" t="s">
        <v>126</v>
      </c>
      <c r="C27" s="319" t="s">
        <v>127</v>
      </c>
      <c r="D27" s="320"/>
      <c r="E27" s="319" t="s">
        <v>127</v>
      </c>
      <c r="F27" s="320"/>
      <c r="G27" s="319" t="s">
        <v>127</v>
      </c>
      <c r="H27" s="320"/>
    </row>
    <row r="28" spans="1:8" x14ac:dyDescent="0.2">
      <c r="A28" s="59" t="s">
        <v>128</v>
      </c>
      <c r="B28" s="57"/>
      <c r="C28" s="321" t="s">
        <v>129</v>
      </c>
      <c r="D28" s="322"/>
      <c r="E28" s="321" t="s">
        <v>129</v>
      </c>
      <c r="F28" s="322"/>
      <c r="G28" s="321" t="s">
        <v>129</v>
      </c>
      <c r="H28" s="322"/>
    </row>
    <row r="29" spans="1:8" x14ac:dyDescent="0.2">
      <c r="C29" s="57"/>
      <c r="D29" s="57"/>
      <c r="E29" s="57"/>
      <c r="F29" s="57"/>
      <c r="G29" s="57"/>
      <c r="H29" s="58"/>
    </row>
    <row r="30" spans="1:8" x14ac:dyDescent="0.2">
      <c r="A30" s="59"/>
      <c r="B30" s="57"/>
      <c r="C30" s="60" t="s">
        <v>101</v>
      </c>
      <c r="D30" s="61" t="s">
        <v>130</v>
      </c>
      <c r="E30" s="60" t="s">
        <v>101</v>
      </c>
      <c r="F30" s="61" t="s">
        <v>131</v>
      </c>
      <c r="G30" s="60" t="s">
        <v>101</v>
      </c>
      <c r="H30" s="62" t="s">
        <v>132</v>
      </c>
    </row>
    <row r="31" spans="1:8" x14ac:dyDescent="0.2">
      <c r="A31" s="59" t="s">
        <v>105</v>
      </c>
      <c r="B31" s="57"/>
      <c r="C31" s="63"/>
      <c r="D31" s="57"/>
      <c r="E31" s="63"/>
      <c r="F31" s="57"/>
      <c r="G31" s="63"/>
      <c r="H31" s="58"/>
    </row>
    <row r="32" spans="1:8" x14ac:dyDescent="0.2">
      <c r="A32" s="59" t="s">
        <v>106</v>
      </c>
      <c r="B32" s="57"/>
      <c r="C32" s="63"/>
      <c r="D32" s="57"/>
      <c r="E32" s="63"/>
      <c r="F32" s="57"/>
      <c r="G32" s="63"/>
      <c r="H32" s="58"/>
    </row>
    <row r="33" spans="1:8" x14ac:dyDescent="0.2">
      <c r="A33" s="53" t="s">
        <v>107</v>
      </c>
      <c r="C33" s="64"/>
      <c r="E33" s="64"/>
      <c r="G33" s="64"/>
    </row>
    <row r="34" spans="1:8" x14ac:dyDescent="0.2">
      <c r="A34" s="65" t="s">
        <v>108</v>
      </c>
      <c r="B34" s="66"/>
      <c r="C34" s="67"/>
      <c r="D34" s="66"/>
      <c r="E34" s="67"/>
      <c r="F34" s="66"/>
      <c r="G34" s="67"/>
      <c r="H34" s="68"/>
    </row>
    <row r="35" spans="1:8" x14ac:dyDescent="0.2">
      <c r="A35" s="53" t="s">
        <v>109</v>
      </c>
      <c r="C35" s="70" t="s">
        <v>113</v>
      </c>
      <c r="D35" s="71" t="s">
        <v>114</v>
      </c>
      <c r="E35" s="70" t="s">
        <v>113</v>
      </c>
      <c r="F35" s="71" t="s">
        <v>114</v>
      </c>
      <c r="G35" s="70" t="s">
        <v>113</v>
      </c>
      <c r="H35" s="71" t="s">
        <v>114</v>
      </c>
    </row>
    <row r="36" spans="1:8" x14ac:dyDescent="0.2">
      <c r="A36" s="65" t="s">
        <v>110</v>
      </c>
      <c r="B36" s="66"/>
      <c r="C36" s="156"/>
      <c r="D36" s="160"/>
      <c r="E36" s="156"/>
      <c r="F36" s="160"/>
      <c r="G36" s="156"/>
      <c r="H36" s="160"/>
    </row>
    <row r="37" spans="1:8" x14ac:dyDescent="0.2">
      <c r="A37" s="59" t="s">
        <v>111</v>
      </c>
      <c r="B37" s="57"/>
      <c r="C37" s="72"/>
      <c r="D37" s="159"/>
      <c r="E37" s="72"/>
      <c r="F37" s="159"/>
      <c r="G37" s="72"/>
      <c r="H37" s="159"/>
    </row>
    <row r="38" spans="1:8" ht="11.25" customHeight="1" x14ac:dyDescent="0.2">
      <c r="A38" s="53" t="s">
        <v>112</v>
      </c>
      <c r="C38" s="70" t="s">
        <v>113</v>
      </c>
      <c r="D38" s="71" t="s">
        <v>114</v>
      </c>
      <c r="E38" s="70" t="s">
        <v>113</v>
      </c>
      <c r="F38" s="71" t="s">
        <v>114</v>
      </c>
      <c r="G38" s="70" t="s">
        <v>113</v>
      </c>
      <c r="H38" s="71" t="s">
        <v>114</v>
      </c>
    </row>
    <row r="39" spans="1:8" ht="11.25" customHeight="1" x14ac:dyDescent="0.2">
      <c r="A39" s="59" t="s">
        <v>115</v>
      </c>
      <c r="B39" s="57"/>
      <c r="C39" s="161"/>
      <c r="D39" s="17"/>
      <c r="E39" s="161"/>
      <c r="F39" s="17"/>
      <c r="G39" s="161"/>
      <c r="H39" s="17"/>
    </row>
    <row r="40" spans="1:8" x14ac:dyDescent="0.2">
      <c r="A40" s="59" t="s">
        <v>116</v>
      </c>
      <c r="B40" s="57"/>
      <c r="C40" s="63"/>
      <c r="D40" s="57"/>
      <c r="E40" s="63"/>
      <c r="F40" s="57"/>
      <c r="G40" s="63"/>
      <c r="H40" s="58"/>
    </row>
    <row r="41" spans="1:8" x14ac:dyDescent="0.2">
      <c r="A41" s="59" t="s">
        <v>117</v>
      </c>
      <c r="B41" s="57"/>
      <c r="C41" s="157"/>
      <c r="D41" s="162"/>
      <c r="E41" s="157"/>
      <c r="F41" s="162"/>
      <c r="G41" s="157"/>
      <c r="H41" s="162"/>
    </row>
    <row r="42" spans="1:8" x14ac:dyDescent="0.2">
      <c r="A42" s="53" t="s">
        <v>118</v>
      </c>
      <c r="C42" s="163"/>
      <c r="D42" s="13"/>
      <c r="E42" s="163"/>
      <c r="F42" s="13"/>
      <c r="G42" s="163"/>
      <c r="H42" s="13"/>
    </row>
    <row r="43" spans="1:8" x14ac:dyDescent="0.2">
      <c r="A43" s="59" t="s">
        <v>119</v>
      </c>
      <c r="B43" s="57"/>
      <c r="C43" s="164"/>
      <c r="D43" s="17"/>
      <c r="E43" s="164"/>
      <c r="F43" s="17"/>
      <c r="G43" s="164"/>
      <c r="H43" s="17"/>
    </row>
    <row r="44" spans="1:8" x14ac:dyDescent="0.2">
      <c r="A44" s="59" t="s">
        <v>120</v>
      </c>
      <c r="B44" s="57"/>
      <c r="C44" s="63"/>
      <c r="D44" s="165"/>
      <c r="E44" s="63"/>
      <c r="F44" s="165"/>
      <c r="G44" s="63"/>
      <c r="H44" s="166"/>
    </row>
    <row r="45" spans="1:8" x14ac:dyDescent="0.2">
      <c r="A45" s="59" t="s">
        <v>121</v>
      </c>
      <c r="B45" s="57"/>
      <c r="C45" s="158"/>
      <c r="D45" s="58"/>
      <c r="E45" s="158"/>
      <c r="F45" s="58"/>
      <c r="G45" s="158"/>
      <c r="H45" s="58"/>
    </row>
    <row r="46" spans="1:8" x14ac:dyDescent="0.2">
      <c r="A46" s="59" t="s">
        <v>122</v>
      </c>
      <c r="B46" s="57"/>
      <c r="C46" s="72"/>
      <c r="D46" s="159"/>
      <c r="E46" s="72"/>
      <c r="F46" s="159"/>
      <c r="G46" s="72"/>
      <c r="H46" s="159"/>
    </row>
    <row r="47" spans="1:8" x14ac:dyDescent="0.2">
      <c r="A47" s="53" t="s">
        <v>123</v>
      </c>
      <c r="C47" s="73"/>
      <c r="E47" s="73"/>
      <c r="G47" s="73"/>
      <c r="H47" s="54"/>
    </row>
    <row r="48" spans="1:8" x14ac:dyDescent="0.2">
      <c r="A48" s="59" t="s">
        <v>124</v>
      </c>
      <c r="B48" s="57"/>
      <c r="C48" s="72"/>
      <c r="D48" s="159"/>
      <c r="E48" s="72"/>
      <c r="F48" s="159"/>
      <c r="G48" s="72"/>
      <c r="H48" s="159"/>
    </row>
    <row r="49" spans="1:8" x14ac:dyDescent="0.2">
      <c r="A49" s="53" t="s">
        <v>125</v>
      </c>
      <c r="C49" s="317" t="s">
        <v>32</v>
      </c>
      <c r="D49" s="318"/>
      <c r="E49" s="317" t="s">
        <v>32</v>
      </c>
      <c r="F49" s="318"/>
      <c r="G49" s="317" t="s">
        <v>32</v>
      </c>
      <c r="H49" s="318"/>
    </row>
    <row r="50" spans="1:8" x14ac:dyDescent="0.2">
      <c r="A50" s="53" t="s">
        <v>126</v>
      </c>
      <c r="C50" s="319" t="s">
        <v>127</v>
      </c>
      <c r="D50" s="320"/>
      <c r="E50" s="319" t="s">
        <v>127</v>
      </c>
      <c r="F50" s="320"/>
      <c r="G50" s="319" t="s">
        <v>127</v>
      </c>
      <c r="H50" s="320"/>
    </row>
    <row r="51" spans="1:8" x14ac:dyDescent="0.2">
      <c r="A51" s="59" t="s">
        <v>128</v>
      </c>
      <c r="B51" s="57"/>
      <c r="C51" s="321" t="s">
        <v>129</v>
      </c>
      <c r="D51" s="322"/>
      <c r="E51" s="321" t="s">
        <v>129</v>
      </c>
      <c r="F51" s="322"/>
      <c r="G51" s="321" t="s">
        <v>129</v>
      </c>
      <c r="H51" s="322"/>
    </row>
  </sheetData>
  <customSheetViews>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1"/>
      <headerFooter alignWithMargins="0">
        <oddHeader>&amp;C&amp;"Arial,Bold"Lessor's Report</oddHeader>
        <oddFooter>&amp;CPage Five</oddFooter>
      </headerFooter>
    </customSheetView>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2"/>
      <headerFooter alignWithMargins="0">
        <oddHeader>&amp;C&amp;"Arial,Bold"Lessor's Report</oddHeader>
        <oddFooter>&amp;C
Page Four</oddFooter>
      </headerFooter>
    </customSheetView>
  </customSheetViews>
  <mergeCells count="18">
    <mergeCell ref="C50:D50"/>
    <mergeCell ref="E50:F50"/>
    <mergeCell ref="G50:H50"/>
    <mergeCell ref="C51:D51"/>
    <mergeCell ref="E51:F51"/>
    <mergeCell ref="G51:H51"/>
    <mergeCell ref="G26:H26"/>
    <mergeCell ref="G27:H27"/>
    <mergeCell ref="G28:H28"/>
    <mergeCell ref="C49:D49"/>
    <mergeCell ref="E49:F49"/>
    <mergeCell ref="G49:H49"/>
    <mergeCell ref="C26:D26"/>
    <mergeCell ref="C27:D27"/>
    <mergeCell ref="C28:D28"/>
    <mergeCell ref="E26:F26"/>
    <mergeCell ref="E27:F27"/>
    <mergeCell ref="E28:F28"/>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showGridLines="0" zoomScale="115" zoomScaleNormal="115" workbookViewId="0">
      <selection activeCell="I20" sqref="I20"/>
    </sheetView>
  </sheetViews>
  <sheetFormatPr defaultRowHeight="12.75" x14ac:dyDescent="0.2"/>
  <cols>
    <col min="1" max="1" width="5.7109375" style="12" customWidth="1"/>
    <col min="2" max="2" width="8.42578125" style="12" customWidth="1"/>
    <col min="3" max="3" width="7.7109375" style="12" customWidth="1"/>
    <col min="4" max="4" width="14.28515625" style="12" customWidth="1"/>
    <col min="5" max="5" width="6.5703125" style="12" customWidth="1"/>
    <col min="6" max="6" width="6.42578125" style="12" customWidth="1"/>
    <col min="7" max="7" width="12.85546875" style="12" customWidth="1"/>
    <col min="8" max="8" width="6.5703125" style="12" customWidth="1"/>
    <col min="9" max="9" width="12.28515625" style="54" customWidth="1"/>
    <col min="10" max="10" width="5.140625" style="12" customWidth="1"/>
    <col min="11" max="11" width="12.28515625" style="12" customWidth="1"/>
  </cols>
  <sheetData>
    <row r="1" spans="1:11" x14ac:dyDescent="0.2">
      <c r="J1" s="181"/>
      <c r="K1" s="281" t="str">
        <f>'Business &amp; Property Info'!K1</f>
        <v>Assessment date October 1, 2022</v>
      </c>
    </row>
    <row r="2" spans="1:11" x14ac:dyDescent="0.2">
      <c r="A2" s="106" t="s">
        <v>0</v>
      </c>
      <c r="C2" s="131">
        <f>'Business &amp; Property Info'!B1</f>
        <v>0</v>
      </c>
      <c r="D2" s="131"/>
      <c r="E2" s="131"/>
      <c r="F2" s="136"/>
      <c r="G2" s="136"/>
      <c r="H2" s="136"/>
      <c r="I2" s="103"/>
      <c r="J2" s="254"/>
      <c r="K2" s="204" t="str">
        <f>'Business &amp; Property Info'!K2</f>
        <v>Required return date November 1, 2022</v>
      </c>
    </row>
    <row r="3" spans="1:11" x14ac:dyDescent="0.2">
      <c r="A3" s="112"/>
      <c r="B3" s="103"/>
      <c r="C3" s="136"/>
      <c r="D3" s="136"/>
      <c r="E3" s="136"/>
      <c r="F3" s="136"/>
      <c r="G3" s="136"/>
      <c r="H3" s="136"/>
      <c r="I3" s="103"/>
      <c r="J3" s="254"/>
      <c r="K3" s="204"/>
    </row>
    <row r="4" spans="1:11" x14ac:dyDescent="0.2">
      <c r="A4" s="106" t="s">
        <v>1</v>
      </c>
      <c r="C4" s="131">
        <f>'Business &amp; Property Info'!B3</f>
        <v>0</v>
      </c>
      <c r="D4" s="131"/>
      <c r="E4" s="131"/>
      <c r="F4" s="131"/>
      <c r="G4" s="167" t="s">
        <v>2</v>
      </c>
      <c r="H4" s="131">
        <f>'Business &amp; Property Info'!H3</f>
        <v>0</v>
      </c>
      <c r="I4" s="108"/>
      <c r="J4" s="255"/>
      <c r="K4" s="108"/>
    </row>
    <row r="5" spans="1:11" x14ac:dyDescent="0.2">
      <c r="A5" s="112"/>
      <c r="C5" s="103"/>
      <c r="D5" s="103"/>
      <c r="E5" s="105"/>
      <c r="F5" s="105"/>
      <c r="G5" s="109" t="s">
        <v>3</v>
      </c>
      <c r="H5" s="172">
        <f>'Business &amp; Property Info'!H4</f>
        <v>0</v>
      </c>
      <c r="I5" s="111"/>
      <c r="J5" s="256"/>
      <c r="K5" s="111"/>
    </row>
    <row r="6" spans="1:11" x14ac:dyDescent="0.2">
      <c r="A6" s="78" t="s">
        <v>133</v>
      </c>
      <c r="B6" s="52"/>
      <c r="C6" s="52"/>
      <c r="D6" s="52"/>
      <c r="E6" s="52"/>
      <c r="F6" s="52"/>
      <c r="G6" s="52"/>
      <c r="H6" s="52"/>
      <c r="I6" s="51"/>
      <c r="J6" s="52"/>
      <c r="K6" s="52"/>
    </row>
    <row r="7" spans="1:11" x14ac:dyDescent="0.2">
      <c r="A7" s="88" t="s">
        <v>134</v>
      </c>
      <c r="I7" s="170"/>
    </row>
    <row r="8" spans="1:11" s="81" customFormat="1" x14ac:dyDescent="0.2">
      <c r="A8" s="55" t="s">
        <v>135</v>
      </c>
      <c r="B8" s="55" t="s">
        <v>136</v>
      </c>
      <c r="C8" s="55" t="s">
        <v>137</v>
      </c>
      <c r="D8" s="55" t="s">
        <v>138</v>
      </c>
      <c r="E8" s="55" t="s">
        <v>139</v>
      </c>
      <c r="F8" s="55" t="s">
        <v>140</v>
      </c>
      <c r="G8" s="55" t="s">
        <v>141</v>
      </c>
      <c r="H8" s="55" t="s">
        <v>142</v>
      </c>
      <c r="I8" s="56" t="s">
        <v>143</v>
      </c>
      <c r="J8" s="80" t="s">
        <v>37</v>
      </c>
      <c r="K8" s="80" t="s">
        <v>144</v>
      </c>
    </row>
    <row r="9" spans="1:11" x14ac:dyDescent="0.2">
      <c r="A9" s="82" t="s">
        <v>44</v>
      </c>
      <c r="B9" s="82" t="s">
        <v>44</v>
      </c>
      <c r="C9" s="82" t="s">
        <v>44</v>
      </c>
      <c r="D9" s="82" t="s">
        <v>44</v>
      </c>
      <c r="E9" s="82"/>
      <c r="F9" s="82"/>
      <c r="G9" s="82"/>
      <c r="H9" s="83" t="s">
        <v>145</v>
      </c>
      <c r="I9" s="237">
        <v>0</v>
      </c>
      <c r="J9" s="80" t="s">
        <v>146</v>
      </c>
      <c r="K9" s="193">
        <f>ROUND(I9*0.7,-1)</f>
        <v>0</v>
      </c>
    </row>
    <row r="10" spans="1:11" x14ac:dyDescent="0.2">
      <c r="A10" s="82"/>
      <c r="B10" s="82"/>
      <c r="C10" s="82"/>
      <c r="D10" s="82"/>
      <c r="E10" s="82"/>
      <c r="F10" s="82"/>
      <c r="G10" s="82"/>
      <c r="H10" s="83"/>
      <c r="I10" s="237">
        <v>0</v>
      </c>
      <c r="J10" s="80" t="s">
        <v>146</v>
      </c>
      <c r="K10" s="193">
        <f>ROUND(I10*0.7,-1)</f>
        <v>0</v>
      </c>
    </row>
    <row r="11" spans="1:11" x14ac:dyDescent="0.2">
      <c r="A11" s="88" t="s">
        <v>147</v>
      </c>
      <c r="I11" s="238"/>
      <c r="J11" s="79"/>
      <c r="K11" s="234"/>
    </row>
    <row r="12" spans="1:11" s="86" customFormat="1" ht="11.25" x14ac:dyDescent="0.2">
      <c r="A12" s="169"/>
      <c r="B12" s="85" t="s">
        <v>148</v>
      </c>
      <c r="C12" s="55" t="s">
        <v>149</v>
      </c>
      <c r="D12" s="84" t="s">
        <v>150</v>
      </c>
      <c r="E12" s="55" t="s">
        <v>151</v>
      </c>
      <c r="F12" s="84"/>
      <c r="G12" s="84" t="s">
        <v>152</v>
      </c>
      <c r="H12" s="84"/>
      <c r="I12" s="56" t="s">
        <v>143</v>
      </c>
      <c r="K12" s="282"/>
    </row>
    <row r="13" spans="1:11" x14ac:dyDescent="0.2">
      <c r="A13" s="325"/>
      <c r="B13" s="326"/>
      <c r="C13" s="168"/>
      <c r="D13" s="69"/>
      <c r="E13" s="168"/>
      <c r="F13" s="325"/>
      <c r="G13" s="327"/>
      <c r="H13" s="326"/>
      <c r="I13" s="239">
        <v>0</v>
      </c>
      <c r="J13" s="80" t="s">
        <v>153</v>
      </c>
      <c r="K13" s="193">
        <f>ROUND(I13*0.7,-1)</f>
        <v>0</v>
      </c>
    </row>
    <row r="14" spans="1:11" x14ac:dyDescent="0.2">
      <c r="A14" s="325"/>
      <c r="B14" s="326"/>
      <c r="C14" s="154"/>
      <c r="D14" s="87"/>
      <c r="E14" s="154"/>
      <c r="F14" s="325"/>
      <c r="G14" s="327"/>
      <c r="H14" s="326"/>
      <c r="I14" s="193">
        <v>0</v>
      </c>
      <c r="J14" s="80" t="s">
        <v>153</v>
      </c>
      <c r="K14" s="193">
        <f>ROUND(I14*0.7,-1)</f>
        <v>0</v>
      </c>
    </row>
    <row r="15" spans="1:11" x14ac:dyDescent="0.2">
      <c r="A15" s="88" t="s">
        <v>154</v>
      </c>
      <c r="J15" s="88"/>
      <c r="K15" s="235"/>
    </row>
    <row r="16" spans="1:11" s="90" customFormat="1" x14ac:dyDescent="0.2">
      <c r="A16" s="169" t="s">
        <v>135</v>
      </c>
      <c r="B16" s="283" t="s">
        <v>136</v>
      </c>
      <c r="C16" s="89"/>
      <c r="D16" s="55" t="s">
        <v>137</v>
      </c>
      <c r="E16" s="84" t="s">
        <v>139</v>
      </c>
      <c r="F16" s="55" t="s">
        <v>155</v>
      </c>
      <c r="G16" s="84" t="s">
        <v>156</v>
      </c>
      <c r="H16" s="55" t="s">
        <v>157</v>
      </c>
      <c r="I16" s="284" t="s">
        <v>143</v>
      </c>
      <c r="J16" s="88"/>
      <c r="K16" s="236"/>
    </row>
    <row r="17" spans="1:11" x14ac:dyDescent="0.2">
      <c r="A17" s="91"/>
      <c r="B17" s="325"/>
      <c r="C17" s="326"/>
      <c r="D17" s="76"/>
      <c r="E17" s="87"/>
      <c r="F17" s="76"/>
      <c r="G17" s="87"/>
      <c r="H17" s="76"/>
      <c r="I17" s="66">
        <v>0</v>
      </c>
      <c r="J17" s="80" t="s">
        <v>158</v>
      </c>
      <c r="K17" s="193">
        <f>ROUND(I17*0.7,-1)</f>
        <v>0</v>
      </c>
    </row>
    <row r="18" spans="1:11" x14ac:dyDescent="0.2">
      <c r="A18" s="285"/>
      <c r="B18" s="117"/>
      <c r="I18" s="286" t="s">
        <v>159</v>
      </c>
      <c r="J18" s="117"/>
      <c r="K18" s="235"/>
    </row>
    <row r="19" spans="1:11" x14ac:dyDescent="0.2">
      <c r="A19" s="287" t="s">
        <v>37</v>
      </c>
      <c r="B19" s="288" t="s">
        <v>160</v>
      </c>
      <c r="C19" s="58"/>
      <c r="D19" s="58"/>
      <c r="E19" s="58"/>
      <c r="F19" s="58"/>
      <c r="G19" s="58"/>
      <c r="H19" s="58"/>
      <c r="I19" s="240" t="s">
        <v>143</v>
      </c>
      <c r="J19" s="92"/>
      <c r="K19" s="235"/>
    </row>
    <row r="20" spans="1:11" x14ac:dyDescent="0.2">
      <c r="A20" s="276" t="s">
        <v>54</v>
      </c>
      <c r="B20" s="93" t="s">
        <v>161</v>
      </c>
      <c r="C20" s="58"/>
      <c r="D20" s="58"/>
      <c r="E20" s="58"/>
      <c r="F20" s="58"/>
      <c r="G20" s="58"/>
      <c r="H20" s="58"/>
      <c r="I20" s="193">
        <f>'Property Info Cont''d '!D15</f>
        <v>0</v>
      </c>
      <c r="J20" s="80" t="s">
        <v>54</v>
      </c>
      <c r="K20" s="193">
        <f>'Property Info Cont''d '!K11</f>
        <v>0</v>
      </c>
    </row>
    <row r="21" spans="1:11" x14ac:dyDescent="0.2">
      <c r="A21" s="276" t="s">
        <v>50</v>
      </c>
      <c r="B21" s="93" t="s">
        <v>162</v>
      </c>
      <c r="C21" s="58"/>
      <c r="D21" s="58"/>
      <c r="E21" s="58"/>
      <c r="F21" s="58"/>
      <c r="G21" s="58"/>
      <c r="H21" s="58"/>
      <c r="I21" s="193">
        <f>'Business &amp; Property Info'!D59</f>
        <v>0</v>
      </c>
      <c r="J21" s="80" t="s">
        <v>50</v>
      </c>
      <c r="K21" s="193">
        <f>'Business &amp; Property Info'!K55</f>
        <v>0</v>
      </c>
    </row>
    <row r="22" spans="1:11" x14ac:dyDescent="0.2">
      <c r="A22" s="276" t="s">
        <v>56</v>
      </c>
      <c r="B22" s="93" t="s">
        <v>163</v>
      </c>
      <c r="C22" s="58"/>
      <c r="D22" s="58"/>
      <c r="E22" s="58"/>
      <c r="F22" s="58"/>
      <c r="G22" s="58"/>
      <c r="H22" s="58"/>
      <c r="I22" s="193">
        <f>+'Property Info Cont''d '!I15</f>
        <v>0</v>
      </c>
      <c r="J22" s="80" t="s">
        <v>56</v>
      </c>
      <c r="K22" s="193">
        <f>+'Property Info Cont''d '!K13</f>
        <v>0</v>
      </c>
    </row>
    <row r="23" spans="1:11" x14ac:dyDescent="0.2">
      <c r="A23" s="276" t="s">
        <v>59</v>
      </c>
      <c r="B23" s="93" t="s">
        <v>164</v>
      </c>
      <c r="C23" s="58"/>
      <c r="D23" s="58"/>
      <c r="E23" s="58"/>
      <c r="F23" s="58"/>
      <c r="G23" s="58"/>
      <c r="H23" s="58"/>
      <c r="I23" s="193">
        <f>'Property Info Cont''d '!D28</f>
        <v>0</v>
      </c>
      <c r="J23" s="80" t="s">
        <v>59</v>
      </c>
      <c r="K23" s="193">
        <f>'Property Info Cont''d '!K25</f>
        <v>0</v>
      </c>
    </row>
    <row r="24" spans="1:11" x14ac:dyDescent="0.2">
      <c r="A24" s="276" t="s">
        <v>33</v>
      </c>
      <c r="B24" s="88" t="s">
        <v>165</v>
      </c>
      <c r="I24" s="193">
        <f>'Business &amp; Property Info'!D47</f>
        <v>0</v>
      </c>
      <c r="J24" s="80" t="s">
        <v>33</v>
      </c>
      <c r="K24" s="193">
        <f>'Business &amp; Property Info'!K43</f>
        <v>0</v>
      </c>
    </row>
    <row r="25" spans="1:11" x14ac:dyDescent="0.2">
      <c r="A25" s="276" t="s">
        <v>35</v>
      </c>
      <c r="B25" s="94" t="s">
        <v>166</v>
      </c>
      <c r="C25" s="68"/>
      <c r="D25" s="68"/>
      <c r="E25" s="68"/>
      <c r="F25" s="68"/>
      <c r="G25" s="68"/>
      <c r="H25" s="68"/>
      <c r="I25" s="193">
        <f>'Business &amp; Property Info'!I47</f>
        <v>0</v>
      </c>
      <c r="J25" s="80" t="s">
        <v>35</v>
      </c>
      <c r="K25" s="193">
        <f>'Business &amp; Property Info'!K45</f>
        <v>0</v>
      </c>
    </row>
    <row r="26" spans="1:11" x14ac:dyDescent="0.2">
      <c r="A26" s="276" t="s">
        <v>52</v>
      </c>
      <c r="B26" s="88" t="s">
        <v>167</v>
      </c>
      <c r="I26" s="193">
        <f>'Business &amp; Property Info'!I59</f>
        <v>0</v>
      </c>
      <c r="J26" s="80" t="s">
        <v>52</v>
      </c>
      <c r="K26" s="193">
        <f>'Business &amp; Property Info'!K57</f>
        <v>0</v>
      </c>
    </row>
    <row r="27" spans="1:11" x14ac:dyDescent="0.2">
      <c r="A27" s="276" t="s">
        <v>66</v>
      </c>
      <c r="B27" s="94" t="s">
        <v>168</v>
      </c>
      <c r="C27" s="68"/>
      <c r="D27" s="68"/>
      <c r="E27" s="68"/>
      <c r="F27" s="68"/>
      <c r="G27" s="68"/>
      <c r="H27" s="68"/>
      <c r="I27" s="193">
        <f>'Property Info Cont''d '!I24</f>
        <v>0</v>
      </c>
      <c r="J27" s="80" t="s">
        <v>66</v>
      </c>
      <c r="K27" s="193">
        <f>'Property Info Cont''d '!K27</f>
        <v>0</v>
      </c>
    </row>
    <row r="28" spans="1:11" x14ac:dyDescent="0.2">
      <c r="A28" s="276" t="s">
        <v>169</v>
      </c>
      <c r="B28" s="94" t="s">
        <v>170</v>
      </c>
      <c r="C28" s="68"/>
      <c r="D28" s="68"/>
      <c r="E28" s="68"/>
      <c r="F28" s="68"/>
      <c r="G28" s="68"/>
      <c r="H28" s="174"/>
      <c r="I28" s="193">
        <f>'Property Info Cont''d '!D42+'Property Info Cont''d '!I39</f>
        <v>0</v>
      </c>
      <c r="J28" s="80" t="s">
        <v>169</v>
      </c>
      <c r="K28" s="193">
        <f>'Property Info Cont''d '!K42</f>
        <v>0</v>
      </c>
    </row>
    <row r="29" spans="1:11" x14ac:dyDescent="0.2">
      <c r="A29" s="276" t="s">
        <v>80</v>
      </c>
      <c r="B29" s="88" t="s">
        <v>192</v>
      </c>
      <c r="I29" s="193">
        <f>'Property Info Cont''d '!D66</f>
        <v>0</v>
      </c>
      <c r="J29" s="80" t="s">
        <v>80</v>
      </c>
      <c r="K29" s="193">
        <f>'Property Info Cont''d '!K66</f>
        <v>0</v>
      </c>
    </row>
    <row r="30" spans="1:11" x14ac:dyDescent="0.2">
      <c r="A30" s="276" t="s">
        <v>61</v>
      </c>
      <c r="B30" s="94" t="s">
        <v>62</v>
      </c>
      <c r="C30" s="68"/>
      <c r="D30" s="68"/>
      <c r="E30" s="68"/>
      <c r="F30" s="68"/>
      <c r="G30" s="68"/>
      <c r="H30" s="68"/>
      <c r="I30" s="193" t="e">
        <f>'Property Info Cont''d '!I29</f>
        <v>#DIV/0!</v>
      </c>
      <c r="J30" s="80" t="s">
        <v>61</v>
      </c>
      <c r="K30" s="193" t="e">
        <f>'Property Info Cont''d '!K29</f>
        <v>#DIV/0!</v>
      </c>
    </row>
    <row r="31" spans="1:11" x14ac:dyDescent="0.2">
      <c r="A31" s="276" t="s">
        <v>171</v>
      </c>
      <c r="B31" s="93" t="s">
        <v>172</v>
      </c>
      <c r="C31" s="58"/>
      <c r="D31" s="58"/>
      <c r="E31" s="58"/>
      <c r="F31" s="58"/>
      <c r="G31" s="58"/>
      <c r="H31" s="58"/>
      <c r="I31" s="193">
        <f>'Property Info Cont''d '!D54+'Property Info Cont''d '!I51</f>
        <v>0</v>
      </c>
      <c r="J31" s="80" t="s">
        <v>171</v>
      </c>
      <c r="K31" s="193">
        <f>'Property Info Cont''d '!K54</f>
        <v>0</v>
      </c>
    </row>
    <row r="32" spans="1:11" x14ac:dyDescent="0.2">
      <c r="A32" s="79" t="s">
        <v>173</v>
      </c>
    </row>
    <row r="33" spans="1:11" s="53" customFormat="1" ht="11.25" x14ac:dyDescent="0.2">
      <c r="B33" s="171"/>
      <c r="C33" s="53" t="s">
        <v>198</v>
      </c>
      <c r="F33" s="171"/>
      <c r="G33" s="53" t="s">
        <v>202</v>
      </c>
      <c r="K33" s="196"/>
    </row>
    <row r="34" spans="1:11" s="53" customFormat="1" ht="11.25" x14ac:dyDescent="0.2">
      <c r="B34" s="171"/>
      <c r="C34" s="53" t="s">
        <v>199</v>
      </c>
      <c r="F34" s="171"/>
      <c r="G34" s="323" t="s">
        <v>201</v>
      </c>
      <c r="H34" s="324"/>
      <c r="K34" s="196"/>
    </row>
    <row r="35" spans="1:11" s="53" customFormat="1" ht="11.25" customHeight="1" x14ac:dyDescent="0.2">
      <c r="B35" s="171"/>
      <c r="C35" s="53" t="s">
        <v>200</v>
      </c>
      <c r="F35" s="290"/>
      <c r="K35" s="196"/>
    </row>
    <row r="36" spans="1:11" s="53" customFormat="1" ht="11.25" x14ac:dyDescent="0.2">
      <c r="A36" s="124" t="s">
        <v>211</v>
      </c>
      <c r="B36" s="124"/>
      <c r="I36" s="95"/>
      <c r="K36" s="12"/>
    </row>
    <row r="37" spans="1:11" s="53" customFormat="1" ht="11.25" x14ac:dyDescent="0.2">
      <c r="A37" s="86"/>
      <c r="B37" s="171"/>
      <c r="C37" s="53" t="s">
        <v>197</v>
      </c>
      <c r="I37" s="95"/>
      <c r="K37" s="196"/>
    </row>
    <row r="38" spans="1:11" s="53" customFormat="1" ht="11.25" x14ac:dyDescent="0.2">
      <c r="A38" s="86"/>
      <c r="B38" s="171"/>
      <c r="C38" s="53" t="s">
        <v>196</v>
      </c>
      <c r="I38" s="95"/>
      <c r="K38" s="196"/>
    </row>
    <row r="39" spans="1:11" s="53" customFormat="1" ht="11.25" x14ac:dyDescent="0.2">
      <c r="A39" s="86"/>
      <c r="B39" s="171"/>
      <c r="C39" s="291" t="s">
        <v>193</v>
      </c>
      <c r="I39" s="95"/>
      <c r="K39" s="196"/>
    </row>
    <row r="40" spans="1:11" s="53" customFormat="1" ht="11.25" x14ac:dyDescent="0.2">
      <c r="A40" s="86"/>
      <c r="B40" s="171"/>
      <c r="C40" s="53" t="s">
        <v>195</v>
      </c>
      <c r="I40" s="95"/>
      <c r="K40" s="196"/>
    </row>
    <row r="41" spans="1:11" s="53" customFormat="1" ht="11.25" customHeight="1" x14ac:dyDescent="0.2">
      <c r="A41" s="86"/>
      <c r="B41" s="171"/>
      <c r="C41" s="53" t="s">
        <v>194</v>
      </c>
      <c r="I41" s="95"/>
      <c r="K41" s="193">
        <f>K22</f>
        <v>0</v>
      </c>
    </row>
    <row r="42" spans="1:11" ht="3.75" customHeight="1" x14ac:dyDescent="0.2">
      <c r="A42" s="86"/>
      <c r="B42" s="125"/>
      <c r="C42" s="53"/>
      <c r="D42" s="53"/>
      <c r="E42" s="53"/>
      <c r="F42" s="53"/>
      <c r="G42" s="53"/>
      <c r="H42" s="53"/>
      <c r="I42" s="95"/>
      <c r="J42" s="53"/>
      <c r="K42" s="53"/>
    </row>
    <row r="43" spans="1:11" x14ac:dyDescent="0.2">
      <c r="A43" s="78" t="s">
        <v>174</v>
      </c>
      <c r="B43" s="52"/>
      <c r="C43" s="52"/>
      <c r="D43" s="52"/>
      <c r="E43" s="52"/>
      <c r="F43" s="52"/>
      <c r="G43" s="52"/>
      <c r="H43" s="52"/>
      <c r="I43" s="51"/>
      <c r="J43" s="52"/>
      <c r="K43" s="52"/>
    </row>
    <row r="47" spans="1:11" ht="12" customHeight="1" x14ac:dyDescent="0.2">
      <c r="A47" s="53" t="s">
        <v>175</v>
      </c>
      <c r="C47" s="58"/>
      <c r="D47" s="58"/>
      <c r="E47" s="58"/>
      <c r="F47" s="58"/>
      <c r="G47" s="58"/>
      <c r="H47" s="77" t="s">
        <v>142</v>
      </c>
      <c r="I47" s="57"/>
      <c r="J47" s="58"/>
      <c r="K47" s="58"/>
    </row>
    <row r="48" spans="1:11" ht="18.75" customHeight="1" x14ac:dyDescent="0.2">
      <c r="A48" s="53" t="s">
        <v>44</v>
      </c>
      <c r="B48" s="53" t="s">
        <v>176</v>
      </c>
      <c r="D48" s="69"/>
    </row>
    <row r="50" spans="1:11" x14ac:dyDescent="0.2">
      <c r="A50" s="53" t="s">
        <v>177</v>
      </c>
      <c r="C50" s="58"/>
      <c r="D50" s="58"/>
      <c r="E50" s="58"/>
      <c r="F50" s="58"/>
      <c r="G50" s="58"/>
      <c r="H50" s="77" t="s">
        <v>142</v>
      </c>
      <c r="I50" s="57"/>
      <c r="J50" s="58"/>
      <c r="K50" s="58"/>
    </row>
    <row r="51" spans="1:11" ht="13.5" customHeight="1" x14ac:dyDescent="0.2">
      <c r="A51" s="53"/>
      <c r="B51" s="53" t="s">
        <v>176</v>
      </c>
      <c r="D51" s="69"/>
      <c r="H51" s="77"/>
    </row>
    <row r="52" spans="1:11" x14ac:dyDescent="0.2">
      <c r="A52" s="96" t="s">
        <v>178</v>
      </c>
      <c r="B52"/>
    </row>
    <row r="53" spans="1:11" ht="9" customHeight="1" x14ac:dyDescent="0.2">
      <c r="A53" s="53" t="s">
        <v>179</v>
      </c>
      <c r="B53"/>
      <c r="D53" s="58"/>
      <c r="E53" s="58"/>
      <c r="F53" s="58"/>
      <c r="G53" s="58"/>
      <c r="H53" s="77" t="s">
        <v>142</v>
      </c>
      <c r="I53" s="57"/>
      <c r="J53" s="58"/>
      <c r="K53" s="58"/>
    </row>
    <row r="54" spans="1:11" x14ac:dyDescent="0.2">
      <c r="E54" s="97" t="s">
        <v>180</v>
      </c>
    </row>
    <row r="55" spans="1:11" x14ac:dyDescent="0.2">
      <c r="A55" s="52"/>
      <c r="B55" s="52"/>
      <c r="C55" s="52"/>
      <c r="D55" s="52"/>
      <c r="E55" s="52"/>
      <c r="F55" s="98" t="s">
        <v>181</v>
      </c>
      <c r="G55" s="52"/>
      <c r="H55" s="52"/>
      <c r="I55" s="51"/>
      <c r="J55" s="52"/>
      <c r="K55" s="52"/>
    </row>
    <row r="56" spans="1:11" x14ac:dyDescent="0.2">
      <c r="A56" s="58"/>
      <c r="B56" s="58"/>
      <c r="C56" s="58"/>
      <c r="D56" s="58"/>
      <c r="E56" s="58"/>
      <c r="F56" s="58"/>
      <c r="G56" s="58"/>
      <c r="H56" s="58"/>
      <c r="I56" s="57"/>
      <c r="J56" s="99"/>
      <c r="K56" s="57"/>
    </row>
    <row r="57" spans="1:11" x14ac:dyDescent="0.2">
      <c r="A57" s="58"/>
      <c r="B57" s="100" t="s">
        <v>182</v>
      </c>
      <c r="C57" s="58"/>
      <c r="D57" s="58"/>
      <c r="E57" s="58"/>
      <c r="F57" s="58"/>
      <c r="G57" s="58"/>
      <c r="H57" s="58"/>
      <c r="I57" s="57"/>
      <c r="J57" s="99"/>
      <c r="K57" s="57" t="e">
        <f>K9+K10+K13+K14+K17+K20+K21+K22+K23+K24+K25+K26+K27+K28+K29+K30+K31</f>
        <v>#DIV/0!</v>
      </c>
    </row>
    <row r="58" spans="1:11" x14ac:dyDescent="0.2">
      <c r="A58" s="58"/>
      <c r="B58" s="100" t="s">
        <v>183</v>
      </c>
      <c r="C58" s="58"/>
      <c r="D58" s="58"/>
      <c r="E58" s="58"/>
      <c r="F58" s="58"/>
      <c r="G58" s="58"/>
      <c r="H58" s="58"/>
      <c r="I58" s="57"/>
      <c r="J58" s="101" t="s">
        <v>184</v>
      </c>
      <c r="K58" s="57"/>
    </row>
    <row r="59" spans="1:11" x14ac:dyDescent="0.2">
      <c r="A59" s="58"/>
      <c r="B59" s="100" t="s">
        <v>185</v>
      </c>
      <c r="C59" s="58"/>
      <c r="D59" s="58"/>
      <c r="E59" s="58"/>
      <c r="F59" s="58"/>
      <c r="G59" s="58"/>
      <c r="H59" s="58"/>
      <c r="I59" s="57"/>
      <c r="J59" s="99"/>
      <c r="K59" s="57">
        <f>K33+K34+K35+K37+K38+K40+K41</f>
        <v>0</v>
      </c>
    </row>
    <row r="60" spans="1:11" x14ac:dyDescent="0.2">
      <c r="A60" s="58"/>
      <c r="B60" s="100"/>
      <c r="C60" s="58"/>
      <c r="D60" s="58"/>
      <c r="E60" s="58"/>
      <c r="F60" s="58"/>
      <c r="G60" s="58"/>
      <c r="H60" s="58"/>
      <c r="I60" s="57"/>
      <c r="J60" s="99"/>
      <c r="K60" s="57"/>
    </row>
    <row r="61" spans="1:11" x14ac:dyDescent="0.2">
      <c r="A61" s="58"/>
      <c r="B61" s="100" t="s">
        <v>186</v>
      </c>
      <c r="C61" s="58"/>
      <c r="D61" s="58"/>
      <c r="E61" s="58"/>
      <c r="F61" s="58"/>
      <c r="G61" s="58"/>
      <c r="H61" s="58"/>
      <c r="I61" s="57"/>
      <c r="J61" s="99"/>
      <c r="K61" s="57" t="e">
        <f>K57+K58-K59-K60</f>
        <v>#DIV/0!</v>
      </c>
    </row>
  </sheetData>
  <customSheetViews>
    <customSheetView guid="{5DA29BE6-DF4D-4732-AF39-EA7CDD684284}" showGridLines="0">
      <selection activeCell="M34" sqref="M34"/>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Six</oddFooter>
      </headerFooter>
    </customSheetView>
    <customSheetView guid="{DEA6141B-D4DC-4AB1-BC43-1340DB9D888E}" scale="115" showPageBreaks="1" showGridLines="0" printArea="1">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Five</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Kara Fishman</cp:lastModifiedBy>
  <cp:revision/>
  <cp:lastPrinted>2020-07-29T15:28:34Z</cp:lastPrinted>
  <dcterms:created xsi:type="dcterms:W3CDTF">1998-09-09T02:46:57Z</dcterms:created>
  <dcterms:modified xsi:type="dcterms:W3CDTF">2022-09-12T20:54:24Z</dcterms:modified>
</cp:coreProperties>
</file>